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Tajemnice Rady fondu\Rada\Jednání Rady\2022\3. jednání - únor\"/>
    </mc:Choice>
  </mc:AlternateContent>
  <xr:revisionPtr revIDLastSave="0" documentId="13_ncr:1_{34A309F8-FA37-47DE-8B58-1F97967BF7E6}"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D" sheetId="7" r:id="rId5"/>
    <sheet name="LC" sheetId="8" r:id="rId6"/>
    <sheet name="MŠ" sheetId="9" r:id="rId7"/>
    <sheet name="NS" sheetId="10" r:id="rId8"/>
    <sheet name="OZ" sheetId="11" r:id="rId9"/>
    <sheet name="TCD" sheetId="3" r:id="rId10"/>
  </sheets>
  <definedNames>
    <definedName name="_xlnm.Print_Area" localSheetId="0">'ucast na zahr. fest. a cenach'!$A$1:$Y$30</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3" i="4" l="1"/>
  <c r="Q22" i="4"/>
  <c r="Q21" i="4"/>
  <c r="Q20" i="4"/>
  <c r="Q23" i="3" l="1"/>
  <c r="Q22" i="3"/>
  <c r="Q21" i="3"/>
  <c r="Q20" i="3"/>
  <c r="Q23" i="11"/>
  <c r="Q22" i="11"/>
  <c r="Q21" i="11"/>
  <c r="Q20" i="11"/>
  <c r="Q23" i="10"/>
  <c r="Q22" i="10"/>
  <c r="Q21" i="10"/>
  <c r="Q20" i="10"/>
  <c r="Q23" i="9"/>
  <c r="Q22" i="9"/>
  <c r="Q21" i="9"/>
  <c r="Q20" i="9"/>
  <c r="Q23" i="8"/>
  <c r="Q22" i="8"/>
  <c r="Q21" i="8"/>
  <c r="Q20" i="8"/>
  <c r="Q23" i="7"/>
  <c r="Q22" i="7"/>
  <c r="Q21" i="7"/>
  <c r="Q20" i="7"/>
  <c r="Q23" i="6"/>
  <c r="Q22" i="6"/>
  <c r="Q21" i="6"/>
  <c r="Q20" i="6"/>
  <c r="Q20" i="5"/>
  <c r="Q21" i="5"/>
  <c r="Q22" i="5"/>
  <c r="Q23" i="5"/>
  <c r="R24" i="2"/>
  <c r="E24" i="2" s="1"/>
  <c r="D24" i="2"/>
  <c r="Q19" i="11"/>
  <c r="Q18" i="11"/>
  <c r="Q17" i="11"/>
  <c r="Q16" i="11"/>
  <c r="Q15" i="11"/>
  <c r="Q14" i="11"/>
  <c r="Q13" i="11"/>
  <c r="Q19" i="10"/>
  <c r="Q18" i="10"/>
  <c r="Q17" i="10"/>
  <c r="Q16" i="10"/>
  <c r="Q15" i="10"/>
  <c r="Q14" i="10"/>
  <c r="Q13" i="10"/>
  <c r="Q19" i="9"/>
  <c r="Q18" i="9"/>
  <c r="Q17" i="9"/>
  <c r="Q16" i="9"/>
  <c r="Q15" i="9"/>
  <c r="Q14" i="9"/>
  <c r="Q13" i="9"/>
  <c r="Q19" i="8"/>
  <c r="Q18" i="8"/>
  <c r="Q17" i="8"/>
  <c r="Q16" i="8"/>
  <c r="Q15" i="8"/>
  <c r="Q14" i="8"/>
  <c r="Q13" i="8"/>
  <c r="Q19" i="7"/>
  <c r="Q18" i="7"/>
  <c r="Q17" i="7"/>
  <c r="Q16" i="7"/>
  <c r="Q15" i="7"/>
  <c r="Q14" i="7"/>
  <c r="Q13" i="7"/>
  <c r="Q19" i="6"/>
  <c r="Q18" i="6"/>
  <c r="Q17" i="6"/>
  <c r="Q16" i="6"/>
  <c r="Q15" i="6"/>
  <c r="Q14" i="6"/>
  <c r="Q13" i="6"/>
  <c r="Q19" i="5"/>
  <c r="Q18" i="5"/>
  <c r="Q17" i="5"/>
  <c r="Q16" i="5"/>
  <c r="Q15" i="5"/>
  <c r="Q14" i="5"/>
  <c r="Q13" i="5"/>
  <c r="Q19" i="4"/>
  <c r="Q18" i="4"/>
  <c r="Q17" i="4"/>
  <c r="Q16" i="4"/>
  <c r="Q15" i="4"/>
  <c r="Q14" i="4"/>
  <c r="Q13" i="4"/>
  <c r="Q14" i="3"/>
  <c r="Q15" i="3"/>
  <c r="Q16" i="3"/>
  <c r="Q17" i="3"/>
  <c r="Q18" i="3"/>
  <c r="Q19" i="3"/>
  <c r="Q13" i="3"/>
  <c r="R25" i="2" l="1"/>
</calcChain>
</file>

<file path=xl/sharedStrings.xml><?xml version="1.0" encoding="utf-8"?>
<sst xmlns="http://schemas.openxmlformats.org/spreadsheetml/2006/main" count="1222" uniqueCount="106">
  <si>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</si>
  <si>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</si>
  <si>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</si>
  <si>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</si>
  <si>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</si>
  <si>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</si>
  <si>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</si>
  <si>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</si>
  <si>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</si>
  <si>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</si>
  <si>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</si>
  <si>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</si>
  <si>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</si>
  <si>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</si>
  <si>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</si>
  <si>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</si>
  <si>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</si>
  <si>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</si>
  <si>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</si>
  <si>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</si>
  <si>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</si>
  <si>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</si>
  <si>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</si>
  <si>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</si>
  <si>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</si>
  <si>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</si>
  <si>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</si>
  <si>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</si>
  <si>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</si>
  <si>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</si>
  <si>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</si>
  <si>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</si>
  <si>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</si>
  <si>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</si>
  <si>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</si>
  <si>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</si>
  <si>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</si>
  <si>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</si>
  <si>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</si>
  <si>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</si>
  <si>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2022-5-1-1</t>
    </r>
  </si>
  <si>
    <r>
      <t>Lhůta pro podávání žádostí:</t>
    </r>
    <r>
      <rPr>
        <sz val="9.5"/>
        <color theme="1"/>
        <rFont val="Arial"/>
        <family val="2"/>
        <charset val="238"/>
      </rPr>
      <t xml:space="preserve"> 1. 10. 2021-30. 9. 2022</t>
    </r>
  </si>
  <si>
    <t>4902/2022</t>
  </si>
  <si>
    <t>4904/2022</t>
  </si>
  <si>
    <t>4911/2022</t>
  </si>
  <si>
    <t>4916/2022</t>
  </si>
  <si>
    <t>4982/2022</t>
  </si>
  <si>
    <t>4991/2022</t>
  </si>
  <si>
    <t>4993/2022</t>
  </si>
  <si>
    <t>Atlas ptáků - Sao Paulo</t>
  </si>
  <si>
    <t>Auta, kterými jsme dojeli do kapitalismu - DOK Leipzig</t>
  </si>
  <si>
    <t>René - Vězeň svobody na IDFA</t>
  </si>
  <si>
    <t>Muzeum revoluce - IDFA 2021</t>
  </si>
  <si>
    <t>Jednotka intenzivního života</t>
  </si>
  <si>
    <t>Okupace</t>
  </si>
  <si>
    <t xml:space="preserve">Moje slunce Mad - Oscar - Animated Feature Film </t>
  </si>
  <si>
    <t>endorfilm s.r.o.</t>
  </si>
  <si>
    <t>NEGATIV s.r.o.</t>
  </si>
  <si>
    <t>nutprodukce, s.r.o.</t>
  </si>
  <si>
    <t>Unit and sofa Praha, s.r.o.</t>
  </si>
  <si>
    <t>Mathé, Ivo</t>
  </si>
  <si>
    <t>Kot, Peter</t>
  </si>
  <si>
    <t>Flisník, Tomáš</t>
  </si>
  <si>
    <t>Reifová, Irena</t>
  </si>
  <si>
    <t>Korda, Jakub</t>
  </si>
  <si>
    <t>Hodoušková, Markéta</t>
  </si>
  <si>
    <t>ano</t>
  </si>
  <si>
    <t>Voráč, Jiří</t>
  </si>
  <si>
    <t>Uhrík, Štefan</t>
  </si>
  <si>
    <t>Tabakov, Diana</t>
  </si>
  <si>
    <t>Vadocký, Daniel</t>
  </si>
  <si>
    <t>Tomek, Ivan</t>
  </si>
  <si>
    <t>Vopeláková Staníková, Daniela</t>
  </si>
  <si>
    <t>45%</t>
  </si>
  <si>
    <t>28.2.2022</t>
  </si>
  <si>
    <t>31.12.2021</t>
  </si>
  <si>
    <t>31.3.2022</t>
  </si>
  <si>
    <t>Štrbová, Denisa</t>
  </si>
  <si>
    <t>21%</t>
  </si>
  <si>
    <t>70%</t>
  </si>
  <si>
    <t>46%</t>
  </si>
  <si>
    <t>neinvestiční dotace</t>
  </si>
  <si>
    <t>80%</t>
  </si>
  <si>
    <t>60%</t>
  </si>
  <si>
    <t>65%</t>
  </si>
  <si>
    <t>31.5.2022</t>
  </si>
  <si>
    <t>30.9.2022</t>
  </si>
  <si>
    <t>5067/2022</t>
  </si>
  <si>
    <t xml:space="preserve">Smolný pich - kandidatura Oscar </t>
  </si>
  <si>
    <t>Pechánková, Milica</t>
  </si>
  <si>
    <t>5068/2022</t>
  </si>
  <si>
    <t xml:space="preserve">107 matek - kandidatura Oscar </t>
  </si>
  <si>
    <t>Šoba, Přemysl</t>
  </si>
  <si>
    <t>5069/2022</t>
  </si>
  <si>
    <t xml:space="preserve">Poslední den patriarchátu - kandidatura Oscar </t>
  </si>
  <si>
    <t>Andrle, Ivo</t>
  </si>
  <si>
    <t>x</t>
  </si>
  <si>
    <t>Kulhánková, Hana</t>
  </si>
  <si>
    <t>5076/2022</t>
  </si>
  <si>
    <t>MAUR film s.r.o.</t>
  </si>
  <si>
    <t>Zuza v zahradách - Berlinale</t>
  </si>
  <si>
    <t>Jílek, Jan</t>
  </si>
  <si>
    <t>75%</t>
  </si>
  <si>
    <t>30.3.2022</t>
  </si>
  <si>
    <t>31.7.2022</t>
  </si>
  <si>
    <t>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</si>
</sst>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60">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49" fontId="7" fillId="0" borderId="2" xfId="0" applyNumberFormat="1" applyFont="1" applyFill="1" applyBorder="1" applyAlignment="1">
      <alignment horizontal="center"/>
    </xf>
    <xf numFmtId="0" fontId="7" fillId="0" borderId="2" xfId="0" applyFont="1" applyFill="1" applyBorder="1" applyAlignment="1">
      <alignment horizontal="left"/>
    </xf>
    <xf numFmtId="49" fontId="8" fillId="0" borderId="2" xfId="0" applyNumberFormat="1" applyFont="1" applyFill="1" applyBorder="1" applyAlignment="1">
      <alignment wrapText="1"/>
    </xf>
    <xf numFmtId="3" fontId="7" fillId="0" borderId="2" xfId="0" applyNumberFormat="1" applyFont="1" applyFill="1" applyBorder="1" applyAlignment="1">
      <alignment horizontal="right"/>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center"/>
    </xf>
    <xf numFmtId="49" fontId="3" fillId="0" borderId="2" xfId="0" applyNumberFormat="1" applyFont="1" applyFill="1" applyBorder="1" applyAlignment="1">
      <alignment wrapText="1"/>
    </xf>
    <xf numFmtId="2" fontId="3" fillId="0" borderId="2" xfId="0" applyNumberFormat="1" applyFont="1" applyFill="1" applyBorder="1" applyAlignment="1">
      <alignment horizontal="left" vertical="top"/>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0" fontId="8" fillId="0" borderId="2" xfId="0" applyFont="1" applyFill="1" applyBorder="1" applyAlignment="1">
      <alignment wrapText="1"/>
    </xf>
    <xf numFmtId="49" fontId="7" fillId="0" borderId="2" xfId="0" applyNumberFormat="1" applyFont="1" applyFill="1" applyBorder="1"/>
    <xf numFmtId="0" fontId="7" fillId="0" borderId="2" xfId="0" applyFont="1" applyFill="1" applyBorder="1"/>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49" fontId="8" fillId="0" borderId="2" xfId="0" applyNumberFormat="1" applyFont="1" applyFill="1" applyBorder="1" applyAlignment="1">
      <alignment horizontal="left"/>
    </xf>
    <xf numFmtId="0" fontId="8" fillId="0" borderId="2" xfId="0" applyFont="1" applyFill="1" applyBorder="1" applyAlignment="1">
      <alignment horizontal="left" wrapText="1"/>
    </xf>
    <xf numFmtId="9" fontId="3" fillId="2" borderId="0" xfId="2" applyFont="1" applyFill="1" applyAlignment="1">
      <alignment horizontal="left" vertical="top"/>
    </xf>
    <xf numFmtId="0" fontId="1" fillId="2" borderId="0" xfId="0" applyFont="1" applyFill="1" applyAlignment="1">
      <alignment horizontal="left" vertical="top"/>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2" fontId="4" fillId="2" borderId="3"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0" fontId="3" fillId="2" borderId="0" xfId="0" applyFont="1" applyFill="1" applyBorder="1" applyAlignment="1">
      <alignment horizontal="left" vertical="top"/>
    </xf>
    <xf numFmtId="49" fontId="7" fillId="0" borderId="1" xfId="0" applyNumberFormat="1" applyFont="1" applyFill="1" applyBorder="1" applyAlignment="1">
      <alignment horizontal="left"/>
    </xf>
    <xf numFmtId="0" fontId="7" fillId="0" borderId="1" xfId="0" applyFont="1" applyFill="1" applyBorder="1" applyAlignment="1">
      <alignment horizontal="left"/>
    </xf>
    <xf numFmtId="49" fontId="8" fillId="0" borderId="1" xfId="0" applyNumberFormat="1" applyFont="1" applyFill="1" applyBorder="1" applyAlignment="1">
      <alignment wrapText="1"/>
    </xf>
    <xf numFmtId="3" fontId="7" fillId="0" borderId="1" xfId="0" applyNumberFormat="1" applyFont="1" applyFill="1" applyBorder="1" applyAlignment="1">
      <alignment horizontal="right"/>
    </xf>
    <xf numFmtId="49" fontId="3" fillId="0" borderId="1" xfId="0" applyNumberFormat="1" applyFont="1" applyFill="1" applyBorder="1" applyAlignment="1">
      <alignment vertic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wrapText="1"/>
    </xf>
    <xf numFmtId="2" fontId="3" fillId="0" borderId="1" xfId="0" applyNumberFormat="1" applyFont="1" applyFill="1" applyBorder="1" applyAlignment="1">
      <alignment horizontal="left" vertical="top"/>
    </xf>
    <xf numFmtId="3" fontId="3" fillId="0" borderId="1" xfId="0" applyNumberFormat="1" applyFont="1" applyFill="1" applyBorder="1" applyAlignment="1">
      <alignment horizontal="right" wrapText="1"/>
    </xf>
    <xf numFmtId="49" fontId="3" fillId="0" borderId="1" xfId="0" applyNumberFormat="1" applyFont="1" applyFill="1" applyBorder="1" applyAlignment="1">
      <alignment horizontal="center" vertical="top"/>
    </xf>
    <xf numFmtId="0" fontId="7" fillId="0" borderId="1" xfId="0" applyFont="1" applyFill="1" applyBorder="1" applyAlignment="1">
      <alignment horizontal="center"/>
    </xf>
    <xf numFmtId="9" fontId="3"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49" fontId="8" fillId="0" borderId="1" xfId="0" applyNumberFormat="1" applyFont="1" applyFill="1" applyBorder="1" applyAlignment="1">
      <alignment horizontal="left"/>
    </xf>
    <xf numFmtId="0" fontId="8" fillId="0" borderId="1" xfId="0" applyFont="1" applyFill="1" applyBorder="1" applyAlignment="1">
      <alignment wrapText="1"/>
    </xf>
    <xf numFmtId="49" fontId="7" fillId="0" borderId="1" xfId="0" applyNumberFormat="1" applyFont="1" applyFill="1" applyBorder="1"/>
    <xf numFmtId="49" fontId="7" fillId="0" borderId="1" xfId="0" applyNumberFormat="1" applyFont="1" applyFill="1" applyBorder="1" applyAlignment="1">
      <alignment horizontal="center"/>
    </xf>
    <xf numFmtId="3" fontId="3" fillId="0" borderId="1" xfId="0" applyNumberFormat="1" applyFont="1" applyFill="1" applyBorder="1" applyAlignment="1">
      <alignment horizontal="right" vertical="top"/>
    </xf>
    <xf numFmtId="0" fontId="8" fillId="0" borderId="1" xfId="0" applyFont="1" applyFill="1" applyBorder="1" applyAlignment="1">
      <alignment horizontal="left" wrapText="1"/>
    </xf>
    <xf numFmtId="0" fontId="7" fillId="0" borderId="1" xfId="0" applyFont="1" applyFill="1" applyBorder="1"/>
    <xf numFmtId="49" fontId="8" fillId="0" borderId="1" xfId="0" applyNumberFormat="1" applyFont="1" applyFill="1" applyBorder="1" applyAlignment="1">
      <alignment horizontal="center" wrapText="1"/>
    </xf>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25"/>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109375" style="2" bestFit="1"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1" ht="38.25" customHeight="1" x14ac:dyDescent="0.3">
      <c r="A1" s="1" t="s">
        <v>33</v>
      </c>
    </row>
    <row r="2" spans="1:91" ht="15" customHeight="1" x14ac:dyDescent="0.3">
      <c r="A2" s="9" t="s">
        <v>40</v>
      </c>
      <c r="D2" s="9" t="s">
        <v>21</v>
      </c>
    </row>
    <row r="3" spans="1:91" ht="15" customHeight="1" x14ac:dyDescent="0.3">
      <c r="A3" s="9" t="s">
        <v>35</v>
      </c>
      <c r="D3" s="2" t="s">
        <v>32</v>
      </c>
    </row>
    <row r="4" spans="1:91" ht="15" customHeight="1" x14ac:dyDescent="0.3">
      <c r="A4" s="9" t="s">
        <v>41</v>
      </c>
    </row>
    <row r="5" spans="1:91" ht="15" customHeight="1" x14ac:dyDescent="0.3">
      <c r="A5" s="9" t="s">
        <v>37</v>
      </c>
    </row>
    <row r="6" spans="1:91" ht="15" customHeight="1" x14ac:dyDescent="0.3">
      <c r="A6" s="31" t="s">
        <v>36</v>
      </c>
      <c r="B6" s="31"/>
      <c r="C6" s="31"/>
      <c r="D6" s="9" t="s">
        <v>22</v>
      </c>
      <c r="G6" s="2"/>
      <c r="H6" s="2"/>
    </row>
    <row r="7" spans="1:91" ht="26.25" customHeight="1" x14ac:dyDescent="0.3">
      <c r="A7" s="9" t="s">
        <v>34</v>
      </c>
      <c r="D7" s="36" t="s">
        <v>38</v>
      </c>
      <c r="E7" s="36"/>
      <c r="F7" s="36"/>
      <c r="G7" s="36"/>
      <c r="H7" s="36"/>
      <c r="I7" s="36"/>
      <c r="J7" s="36"/>
      <c r="K7" s="36"/>
      <c r="L7" s="36"/>
      <c r="M7" s="36"/>
      <c r="N7" s="36"/>
      <c r="O7" s="36"/>
      <c r="P7" s="36"/>
      <c r="Q7" s="36"/>
    </row>
    <row r="8" spans="1:91" ht="26.25" customHeight="1" x14ac:dyDescent="0.3">
      <c r="D8" s="36" t="s">
        <v>39</v>
      </c>
      <c r="E8" s="36"/>
      <c r="F8" s="36"/>
      <c r="G8" s="36"/>
      <c r="H8" s="36"/>
      <c r="I8" s="36"/>
      <c r="J8" s="36"/>
      <c r="K8" s="36"/>
      <c r="L8" s="36"/>
      <c r="M8" s="36"/>
      <c r="N8" s="36"/>
      <c r="O8" s="36"/>
      <c r="P8" s="36"/>
      <c r="Q8" s="36"/>
    </row>
    <row r="9" spans="1:91" ht="15" customHeight="1" x14ac:dyDescent="0.3">
      <c r="A9" s="4"/>
    </row>
    <row r="10" spans="1:91"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c r="R10" s="32" t="s">
        <v>5</v>
      </c>
      <c r="S10" s="32" t="s">
        <v>6</v>
      </c>
      <c r="T10" s="32" t="s">
        <v>7</v>
      </c>
      <c r="U10" s="32" t="s">
        <v>8</v>
      </c>
      <c r="V10" s="32" t="s">
        <v>9</v>
      </c>
      <c r="W10" s="32" t="s">
        <v>10</v>
      </c>
      <c r="X10" s="32" t="s">
        <v>11</v>
      </c>
      <c r="Y10" s="32" t="s">
        <v>12</v>
      </c>
    </row>
    <row r="11" spans="1:91" ht="59.4" customHeight="1" x14ac:dyDescent="0.3">
      <c r="A11" s="32"/>
      <c r="B11" s="32"/>
      <c r="C11" s="32"/>
      <c r="D11" s="32"/>
      <c r="E11" s="34"/>
      <c r="F11" s="32"/>
      <c r="G11" s="32"/>
      <c r="H11" s="32"/>
      <c r="I11" s="32"/>
      <c r="J11" s="32"/>
      <c r="K11" s="32"/>
      <c r="L11" s="32"/>
      <c r="M11" s="32"/>
      <c r="N11" s="32"/>
      <c r="O11" s="32"/>
      <c r="P11" s="32"/>
      <c r="Q11" s="32"/>
      <c r="R11" s="32"/>
      <c r="S11" s="32"/>
      <c r="T11" s="32"/>
      <c r="U11" s="32"/>
      <c r="V11" s="32"/>
      <c r="W11" s="32"/>
      <c r="X11" s="32"/>
      <c r="Y11" s="32"/>
    </row>
    <row r="12" spans="1:91" ht="42" customHeight="1" x14ac:dyDescent="0.3">
      <c r="A12" s="32"/>
      <c r="B12" s="32"/>
      <c r="C12" s="32"/>
      <c r="D12" s="32"/>
      <c r="E12" s="34"/>
      <c r="F12" s="27" t="s">
        <v>23</v>
      </c>
      <c r="G12" s="26" t="s">
        <v>24</v>
      </c>
      <c r="H12" s="26" t="s">
        <v>23</v>
      </c>
      <c r="I12" s="26" t="s">
        <v>24</v>
      </c>
      <c r="J12" s="26" t="s">
        <v>25</v>
      </c>
      <c r="K12" s="26" t="s">
        <v>18</v>
      </c>
      <c r="L12" s="26" t="s">
        <v>18</v>
      </c>
      <c r="M12" s="26" t="s">
        <v>19</v>
      </c>
      <c r="N12" s="26" t="s">
        <v>20</v>
      </c>
      <c r="O12" s="26" t="s">
        <v>20</v>
      </c>
      <c r="P12" s="26" t="s">
        <v>19</v>
      </c>
      <c r="Q12" s="26"/>
      <c r="R12" s="26"/>
      <c r="S12" s="26"/>
      <c r="T12" s="26"/>
      <c r="U12" s="26"/>
      <c r="V12" s="26"/>
      <c r="W12" s="26"/>
      <c r="X12" s="26"/>
      <c r="Y12" s="26"/>
    </row>
    <row r="13" spans="1:91" s="5" customFormat="1" ht="12.75" customHeight="1" x14ac:dyDescent="0.2">
      <c r="A13" s="39" t="s">
        <v>42</v>
      </c>
      <c r="B13" s="40" t="s">
        <v>56</v>
      </c>
      <c r="C13" s="41" t="s">
        <v>49</v>
      </c>
      <c r="D13" s="42">
        <v>256735</v>
      </c>
      <c r="E13" s="42">
        <v>150000</v>
      </c>
      <c r="F13" s="43" t="s">
        <v>60</v>
      </c>
      <c r="G13" s="44" t="s">
        <v>66</v>
      </c>
      <c r="H13" s="45" t="s">
        <v>67</v>
      </c>
      <c r="I13" s="44" t="s">
        <v>66</v>
      </c>
      <c r="J13" s="46">
        <v>32.222200000000001</v>
      </c>
      <c r="K13" s="46">
        <v>12.4444</v>
      </c>
      <c r="L13" s="46">
        <v>12.222200000000001</v>
      </c>
      <c r="M13" s="46">
        <v>3.4443999999999999</v>
      </c>
      <c r="N13" s="46">
        <v>5.7778</v>
      </c>
      <c r="O13" s="46">
        <v>4.3333000000000004</v>
      </c>
      <c r="P13" s="46">
        <v>3.8889</v>
      </c>
      <c r="Q13" s="46">
        <v>74.333299999999994</v>
      </c>
      <c r="R13" s="47">
        <v>100000</v>
      </c>
      <c r="S13" s="48" t="s">
        <v>81</v>
      </c>
      <c r="T13" s="49" t="s">
        <v>66</v>
      </c>
      <c r="U13" s="48" t="s">
        <v>66</v>
      </c>
      <c r="V13" s="50">
        <v>0.57999999999999996</v>
      </c>
      <c r="W13" s="48" t="s">
        <v>82</v>
      </c>
      <c r="X13" s="51">
        <v>44681</v>
      </c>
      <c r="Y13" s="51">
        <v>44681</v>
      </c>
      <c r="Z13" s="30"/>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5" customFormat="1" ht="12.75" customHeight="1" x14ac:dyDescent="0.2">
      <c r="A14" s="39" t="s">
        <v>43</v>
      </c>
      <c r="B14" s="40" t="s">
        <v>56</v>
      </c>
      <c r="C14" s="41" t="s">
        <v>50</v>
      </c>
      <c r="D14" s="42">
        <v>144873</v>
      </c>
      <c r="E14" s="42">
        <v>30000</v>
      </c>
      <c r="F14" s="43" t="s">
        <v>61</v>
      </c>
      <c r="G14" s="44" t="s">
        <v>66</v>
      </c>
      <c r="H14" s="45" t="s">
        <v>68</v>
      </c>
      <c r="I14" s="44" t="s">
        <v>66</v>
      </c>
      <c r="J14" s="46">
        <v>31.444400000000002</v>
      </c>
      <c r="K14" s="46">
        <v>12.222200000000001</v>
      </c>
      <c r="L14" s="46">
        <v>12.333299999999999</v>
      </c>
      <c r="M14" s="46">
        <v>2.2222</v>
      </c>
      <c r="N14" s="46">
        <v>5.3333000000000004</v>
      </c>
      <c r="O14" s="46">
        <v>4.2222</v>
      </c>
      <c r="P14" s="46">
        <v>3.8889</v>
      </c>
      <c r="Q14" s="46">
        <v>71.666700000000006</v>
      </c>
      <c r="R14" s="47">
        <v>30000</v>
      </c>
      <c r="S14" s="48" t="s">
        <v>81</v>
      </c>
      <c r="T14" s="49" t="s">
        <v>66</v>
      </c>
      <c r="U14" s="48" t="s">
        <v>66</v>
      </c>
      <c r="V14" s="50">
        <v>0.21</v>
      </c>
      <c r="W14" s="48" t="s">
        <v>83</v>
      </c>
      <c r="X14" s="51">
        <v>44681</v>
      </c>
      <c r="Y14" s="51">
        <v>44681</v>
      </c>
      <c r="Z14" s="30"/>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5" customFormat="1" ht="12.75" customHeight="1" x14ac:dyDescent="0.2">
      <c r="A15" s="52" t="s">
        <v>44</v>
      </c>
      <c r="B15" s="39" t="s">
        <v>57</v>
      </c>
      <c r="C15" s="53" t="s">
        <v>51</v>
      </c>
      <c r="D15" s="42">
        <v>330330</v>
      </c>
      <c r="E15" s="42">
        <v>150000</v>
      </c>
      <c r="F15" s="54" t="s">
        <v>62</v>
      </c>
      <c r="G15" s="49" t="s">
        <v>66</v>
      </c>
      <c r="H15" s="41" t="s">
        <v>69</v>
      </c>
      <c r="I15" s="55" t="s">
        <v>66</v>
      </c>
      <c r="J15" s="46">
        <v>34.333300000000001</v>
      </c>
      <c r="K15" s="46">
        <v>13.4444</v>
      </c>
      <c r="L15" s="46">
        <v>13.4444</v>
      </c>
      <c r="M15" s="46">
        <v>4.7778</v>
      </c>
      <c r="N15" s="46">
        <v>8.5556000000000001</v>
      </c>
      <c r="O15" s="46">
        <v>8.2222000000000008</v>
      </c>
      <c r="P15" s="46">
        <v>5</v>
      </c>
      <c r="Q15" s="46">
        <v>87.777799999999999</v>
      </c>
      <c r="R15" s="56">
        <v>150000</v>
      </c>
      <c r="S15" s="48" t="s">
        <v>81</v>
      </c>
      <c r="T15" s="55" t="s">
        <v>66</v>
      </c>
      <c r="U15" s="48" t="s">
        <v>66</v>
      </c>
      <c r="V15" s="44" t="s">
        <v>73</v>
      </c>
      <c r="W15" s="48" t="s">
        <v>79</v>
      </c>
      <c r="X15" s="55" t="s">
        <v>74</v>
      </c>
      <c r="Y15" s="44" t="s">
        <v>85</v>
      </c>
      <c r="Z15" s="30"/>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5" customFormat="1" ht="12.75" customHeight="1" x14ac:dyDescent="0.2">
      <c r="A16" s="57" t="s">
        <v>45</v>
      </c>
      <c r="B16" s="39" t="s">
        <v>58</v>
      </c>
      <c r="C16" s="53" t="s">
        <v>52</v>
      </c>
      <c r="D16" s="42">
        <v>210939</v>
      </c>
      <c r="E16" s="42">
        <v>45000</v>
      </c>
      <c r="F16" s="58" t="s">
        <v>77</v>
      </c>
      <c r="G16" s="49" t="s">
        <v>66</v>
      </c>
      <c r="H16" s="53" t="s">
        <v>70</v>
      </c>
      <c r="I16" s="49" t="s">
        <v>66</v>
      </c>
      <c r="J16" s="46">
        <v>31.777799999999999</v>
      </c>
      <c r="K16" s="46">
        <v>12.777799999999999</v>
      </c>
      <c r="L16" s="46">
        <v>11.5556</v>
      </c>
      <c r="M16" s="46">
        <v>4.6666999999999996</v>
      </c>
      <c r="N16" s="46">
        <v>8.4443999999999999</v>
      </c>
      <c r="O16" s="46">
        <v>8</v>
      </c>
      <c r="P16" s="46">
        <v>5</v>
      </c>
      <c r="Q16" s="46">
        <v>82.222200000000001</v>
      </c>
      <c r="R16" s="56">
        <v>45000</v>
      </c>
      <c r="S16" s="48" t="s">
        <v>81</v>
      </c>
      <c r="T16" s="55" t="s">
        <v>66</v>
      </c>
      <c r="U16" s="48" t="s">
        <v>66</v>
      </c>
      <c r="V16" s="44" t="s">
        <v>78</v>
      </c>
      <c r="W16" s="48" t="s">
        <v>83</v>
      </c>
      <c r="X16" s="59" t="s">
        <v>75</v>
      </c>
      <c r="Y16" s="44" t="s">
        <v>85</v>
      </c>
      <c r="Z16" s="30"/>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5" customFormat="1" ht="12.75" customHeight="1" x14ac:dyDescent="0.2">
      <c r="A17" s="57" t="s">
        <v>46</v>
      </c>
      <c r="B17" s="39" t="s">
        <v>58</v>
      </c>
      <c r="C17" s="53" t="s">
        <v>53</v>
      </c>
      <c r="D17" s="42">
        <v>208068</v>
      </c>
      <c r="E17" s="42">
        <v>145000</v>
      </c>
      <c r="F17" s="58" t="s">
        <v>63</v>
      </c>
      <c r="G17" s="49" t="s">
        <v>66</v>
      </c>
      <c r="H17" s="53" t="s">
        <v>71</v>
      </c>
      <c r="I17" s="49" t="s">
        <v>66</v>
      </c>
      <c r="J17" s="46">
        <v>33.444400000000002</v>
      </c>
      <c r="K17" s="46">
        <v>11.666700000000001</v>
      </c>
      <c r="L17" s="46">
        <v>13.1111</v>
      </c>
      <c r="M17" s="46">
        <v>4.5556000000000001</v>
      </c>
      <c r="N17" s="46">
        <v>7.2222</v>
      </c>
      <c r="O17" s="46">
        <v>6.6666999999999996</v>
      </c>
      <c r="P17" s="46">
        <v>5</v>
      </c>
      <c r="Q17" s="46">
        <v>81.666700000000006</v>
      </c>
      <c r="R17" s="56">
        <v>145000</v>
      </c>
      <c r="S17" s="48" t="s">
        <v>81</v>
      </c>
      <c r="T17" s="55" t="s">
        <v>66</v>
      </c>
      <c r="U17" s="48" t="s">
        <v>66</v>
      </c>
      <c r="V17" s="44" t="s">
        <v>79</v>
      </c>
      <c r="W17" s="48" t="s">
        <v>79</v>
      </c>
      <c r="X17" s="59" t="s">
        <v>75</v>
      </c>
      <c r="Y17" s="44" t="s">
        <v>85</v>
      </c>
      <c r="Z17" s="30"/>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5" customFormat="1" ht="12.75" customHeight="1" x14ac:dyDescent="0.2">
      <c r="A18" s="52" t="s">
        <v>47</v>
      </c>
      <c r="B18" s="39" t="s">
        <v>57</v>
      </c>
      <c r="C18" s="53" t="s">
        <v>55</v>
      </c>
      <c r="D18" s="42">
        <v>1429450</v>
      </c>
      <c r="E18" s="42">
        <v>500000</v>
      </c>
      <c r="F18" s="54" t="s">
        <v>64</v>
      </c>
      <c r="G18" s="49" t="s">
        <v>66</v>
      </c>
      <c r="H18" s="41" t="s">
        <v>72</v>
      </c>
      <c r="I18" s="55" t="s">
        <v>66</v>
      </c>
      <c r="J18" s="46">
        <v>35</v>
      </c>
      <c r="K18" s="46">
        <v>13.8889</v>
      </c>
      <c r="L18" s="46">
        <v>14</v>
      </c>
      <c r="M18" s="46">
        <v>4.6666999999999996</v>
      </c>
      <c r="N18" s="46">
        <v>8.8888999999999996</v>
      </c>
      <c r="O18" s="46">
        <v>8.5556000000000001</v>
      </c>
      <c r="P18" s="46">
        <v>4.8888999999999996</v>
      </c>
      <c r="Q18" s="46">
        <v>89.888900000000007</v>
      </c>
      <c r="R18" s="56">
        <v>500000</v>
      </c>
      <c r="S18" s="48" t="s">
        <v>81</v>
      </c>
      <c r="T18" s="55" t="s">
        <v>66</v>
      </c>
      <c r="U18" s="48" t="s">
        <v>66</v>
      </c>
      <c r="V18" s="44" t="s">
        <v>80</v>
      </c>
      <c r="W18" s="48" t="s">
        <v>84</v>
      </c>
      <c r="X18" s="55" t="s">
        <v>76</v>
      </c>
      <c r="Y18" s="44" t="s">
        <v>86</v>
      </c>
      <c r="Z18" s="30"/>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5" customFormat="1" ht="12.75" customHeight="1" x14ac:dyDescent="0.2">
      <c r="A19" s="39" t="s">
        <v>48</v>
      </c>
      <c r="B19" s="40" t="s">
        <v>59</v>
      </c>
      <c r="C19" s="41" t="s">
        <v>54</v>
      </c>
      <c r="D19" s="42">
        <v>187500</v>
      </c>
      <c r="E19" s="42">
        <v>120000</v>
      </c>
      <c r="F19" s="43" t="s">
        <v>65</v>
      </c>
      <c r="G19" s="44" t="s">
        <v>66</v>
      </c>
      <c r="H19" s="45" t="s">
        <v>61</v>
      </c>
      <c r="I19" s="44" t="s">
        <v>66</v>
      </c>
      <c r="J19" s="46">
        <v>34.555599999999998</v>
      </c>
      <c r="K19" s="46">
        <v>11.8889</v>
      </c>
      <c r="L19" s="46">
        <v>13.1111</v>
      </c>
      <c r="M19" s="46">
        <v>4.1111000000000004</v>
      </c>
      <c r="N19" s="46">
        <v>7</v>
      </c>
      <c r="O19" s="46">
        <v>7</v>
      </c>
      <c r="P19" s="46">
        <v>4</v>
      </c>
      <c r="Q19" s="46">
        <v>81.666700000000006</v>
      </c>
      <c r="R19" s="56">
        <v>120000</v>
      </c>
      <c r="S19" s="48" t="s">
        <v>81</v>
      </c>
      <c r="T19" s="49" t="s">
        <v>66</v>
      </c>
      <c r="U19" s="48" t="s">
        <v>66</v>
      </c>
      <c r="V19" s="50">
        <v>0.64</v>
      </c>
      <c r="W19" s="48" t="s">
        <v>84</v>
      </c>
      <c r="X19" s="51">
        <v>44592</v>
      </c>
      <c r="Y19" s="44" t="s">
        <v>85</v>
      </c>
      <c r="Z19" s="30"/>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s="38" customFormat="1" ht="12.75" customHeight="1" x14ac:dyDescent="0.2">
      <c r="A20" s="39" t="s">
        <v>87</v>
      </c>
      <c r="B20" s="40" t="s">
        <v>56</v>
      </c>
      <c r="C20" s="41" t="s">
        <v>88</v>
      </c>
      <c r="D20" s="42">
        <v>1207194</v>
      </c>
      <c r="E20" s="42">
        <v>160000</v>
      </c>
      <c r="F20" s="43" t="s">
        <v>89</v>
      </c>
      <c r="G20" s="44" t="s">
        <v>66</v>
      </c>
      <c r="H20" s="45" t="s">
        <v>77</v>
      </c>
      <c r="I20" s="44" t="s">
        <v>66</v>
      </c>
      <c r="J20" s="46">
        <v>35.1111</v>
      </c>
      <c r="K20" s="46">
        <v>13.222200000000001</v>
      </c>
      <c r="L20" s="46">
        <v>13.1111</v>
      </c>
      <c r="M20" s="46">
        <v>2.5556000000000001</v>
      </c>
      <c r="N20" s="46">
        <v>4.5556000000000001</v>
      </c>
      <c r="O20" s="46">
        <v>4.6666999999999996</v>
      </c>
      <c r="P20" s="46">
        <v>5</v>
      </c>
      <c r="Q20" s="46">
        <v>78.222200000000001</v>
      </c>
      <c r="R20" s="56">
        <v>100000</v>
      </c>
      <c r="S20" s="48" t="s">
        <v>81</v>
      </c>
      <c r="T20" s="49" t="s">
        <v>66</v>
      </c>
      <c r="U20" s="48" t="s">
        <v>66</v>
      </c>
      <c r="V20" s="50">
        <v>0.74</v>
      </c>
      <c r="W20" s="48" t="s">
        <v>102</v>
      </c>
      <c r="X20" s="51">
        <v>44712</v>
      </c>
      <c r="Y20" s="44" t="s">
        <v>86</v>
      </c>
      <c r="Z20" s="30"/>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s="38" customFormat="1" ht="12.75" customHeight="1" x14ac:dyDescent="0.2">
      <c r="A21" s="39" t="s">
        <v>90</v>
      </c>
      <c r="B21" s="40" t="s">
        <v>56</v>
      </c>
      <c r="C21" s="41" t="s">
        <v>91</v>
      </c>
      <c r="D21" s="42">
        <v>1973777</v>
      </c>
      <c r="E21" s="42">
        <v>250000</v>
      </c>
      <c r="F21" s="43" t="s">
        <v>92</v>
      </c>
      <c r="G21" s="44" t="s">
        <v>66</v>
      </c>
      <c r="H21" s="45" t="s">
        <v>64</v>
      </c>
      <c r="I21" s="44" t="s">
        <v>66</v>
      </c>
      <c r="J21" s="46">
        <v>33.222200000000001</v>
      </c>
      <c r="K21" s="46">
        <v>13.1111</v>
      </c>
      <c r="L21" s="46">
        <v>12.777799999999999</v>
      </c>
      <c r="M21" s="46">
        <v>2.5556000000000001</v>
      </c>
      <c r="N21" s="46">
        <v>4.5556000000000001</v>
      </c>
      <c r="O21" s="46">
        <v>4.6666999999999996</v>
      </c>
      <c r="P21" s="46">
        <v>5</v>
      </c>
      <c r="Q21" s="46">
        <v>75.888900000000007</v>
      </c>
      <c r="R21" s="56">
        <v>100000</v>
      </c>
      <c r="S21" s="48" t="s">
        <v>81</v>
      </c>
      <c r="T21" s="49" t="s">
        <v>66</v>
      </c>
      <c r="U21" s="48" t="s">
        <v>66</v>
      </c>
      <c r="V21" s="50">
        <v>0.77</v>
      </c>
      <c r="W21" s="48" t="s">
        <v>79</v>
      </c>
      <c r="X21" s="51">
        <v>44712</v>
      </c>
      <c r="Y21" s="44" t="s">
        <v>86</v>
      </c>
      <c r="Z21" s="30"/>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s="38" customFormat="1" ht="12.75" customHeight="1" x14ac:dyDescent="0.2">
      <c r="A22" s="39" t="s">
        <v>93</v>
      </c>
      <c r="B22" s="40" t="s">
        <v>56</v>
      </c>
      <c r="C22" s="41" t="s">
        <v>94</v>
      </c>
      <c r="D22" s="42">
        <v>611189</v>
      </c>
      <c r="E22" s="42">
        <v>300000</v>
      </c>
      <c r="F22" s="43" t="s">
        <v>95</v>
      </c>
      <c r="G22" s="44" t="s">
        <v>96</v>
      </c>
      <c r="H22" s="45" t="s">
        <v>97</v>
      </c>
      <c r="I22" s="44" t="s">
        <v>66</v>
      </c>
      <c r="J22" s="46">
        <v>32.555599999999998</v>
      </c>
      <c r="K22" s="46">
        <v>13</v>
      </c>
      <c r="L22" s="46">
        <v>12.777799999999999</v>
      </c>
      <c r="M22" s="46">
        <v>2.5556000000000001</v>
      </c>
      <c r="N22" s="46">
        <v>4.5556000000000001</v>
      </c>
      <c r="O22" s="46">
        <v>4.6666999999999996</v>
      </c>
      <c r="P22" s="46">
        <v>5</v>
      </c>
      <c r="Q22" s="46">
        <v>75.111099999999993</v>
      </c>
      <c r="R22" s="56">
        <v>150000</v>
      </c>
      <c r="S22" s="48" t="s">
        <v>81</v>
      </c>
      <c r="T22" s="49" t="s">
        <v>66</v>
      </c>
      <c r="U22" s="48" t="s">
        <v>66</v>
      </c>
      <c r="V22" s="50">
        <v>0.71</v>
      </c>
      <c r="W22" s="48" t="s">
        <v>83</v>
      </c>
      <c r="X22" s="51">
        <v>44712</v>
      </c>
      <c r="Y22" s="44" t="s">
        <v>86</v>
      </c>
      <c r="Z22" s="30"/>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s="38" customFormat="1" ht="12.75" customHeight="1" x14ac:dyDescent="0.2">
      <c r="A23" s="39" t="s">
        <v>98</v>
      </c>
      <c r="B23" s="40" t="s">
        <v>99</v>
      </c>
      <c r="C23" s="41" t="s">
        <v>100</v>
      </c>
      <c r="D23" s="42">
        <v>148650</v>
      </c>
      <c r="E23" s="42">
        <v>112000</v>
      </c>
      <c r="F23" s="43" t="s">
        <v>97</v>
      </c>
      <c r="G23" s="44" t="s">
        <v>66</v>
      </c>
      <c r="H23" s="45" t="s">
        <v>101</v>
      </c>
      <c r="I23" s="44" t="s">
        <v>66</v>
      </c>
      <c r="J23" s="46">
        <v>33.8889</v>
      </c>
      <c r="K23" s="46">
        <v>13.333299999999999</v>
      </c>
      <c r="L23" s="46">
        <v>13.1111</v>
      </c>
      <c r="M23" s="46">
        <v>4.7778</v>
      </c>
      <c r="N23" s="46">
        <v>7.8888999999999996</v>
      </c>
      <c r="O23" s="46">
        <v>8.1111000000000004</v>
      </c>
      <c r="P23" s="46">
        <v>5</v>
      </c>
      <c r="Q23" s="46">
        <v>86.111099999999993</v>
      </c>
      <c r="R23" s="56">
        <v>112000</v>
      </c>
      <c r="S23" s="48" t="s">
        <v>81</v>
      </c>
      <c r="T23" s="49" t="s">
        <v>66</v>
      </c>
      <c r="U23" s="48" t="s">
        <v>66</v>
      </c>
      <c r="V23" s="50" t="s">
        <v>102</v>
      </c>
      <c r="W23" s="48" t="s">
        <v>105</v>
      </c>
      <c r="X23" s="51" t="s">
        <v>103</v>
      </c>
      <c r="Y23" s="44" t="s">
        <v>104</v>
      </c>
      <c r="Z23" s="30"/>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x14ac:dyDescent="0.3">
      <c r="D24" s="7">
        <f>SUM(D13:D23)</f>
        <v>6708705</v>
      </c>
      <c r="E24" s="7">
        <f>SUM(R24)</f>
        <v>1552000</v>
      </c>
      <c r="F24" s="6"/>
      <c r="R24" s="7">
        <f>SUM(R13:R23)</f>
        <v>1552000</v>
      </c>
      <c r="X24" s="8"/>
      <c r="Y24" s="8"/>
    </row>
    <row r="25" spans="1:91" x14ac:dyDescent="0.3">
      <c r="E25" s="6"/>
      <c r="F25" s="6"/>
      <c r="G25" s="6"/>
      <c r="H25" s="6"/>
      <c r="Q25" s="2" t="s">
        <v>17</v>
      </c>
      <c r="R25" s="7">
        <f>3000000-R24</f>
        <v>1448000</v>
      </c>
    </row>
  </sheetData>
  <sortState xmlns:xlrd2="http://schemas.microsoft.com/office/spreadsheetml/2017/richdata2" ref="A10:BV27">
    <sortCondition ref="A10"/>
  </sortState>
  <mergeCells count="26">
    <mergeCell ref="V10:V11"/>
    <mergeCell ref="M10:M11"/>
    <mergeCell ref="N10:N11"/>
    <mergeCell ref="O10:O11"/>
    <mergeCell ref="P10:P11"/>
    <mergeCell ref="Q10:Q11"/>
    <mergeCell ref="R10:R11"/>
    <mergeCell ref="S10:S11"/>
    <mergeCell ref="T10:T11"/>
    <mergeCell ref="U10:U11"/>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s>
  <dataValidations count="4">
    <dataValidation type="decimal" operator="lessThanOrEqual" allowBlank="1" showInputMessage="1" showErrorMessage="1" error="max. 40" sqref="J13:J23" xr:uid="{00000000-0002-0000-0000-000000000000}">
      <formula1>40</formula1>
    </dataValidation>
    <dataValidation type="decimal" operator="lessThanOrEqual" allowBlank="1" showInputMessage="1" showErrorMessage="1" error="max. 15" sqref="K13:L23" xr:uid="{00000000-0002-0000-0000-000001000000}">
      <formula1>15</formula1>
    </dataValidation>
    <dataValidation type="decimal" operator="lessThanOrEqual" allowBlank="1" showInputMessage="1" showErrorMessage="1" error="max. 10" sqref="N13:O23" xr:uid="{00000000-0002-0000-0000-000002000000}">
      <formula1>10</formula1>
    </dataValidation>
    <dataValidation type="decimal" operator="lessThanOrEqual" allowBlank="1" showInputMessage="1" showErrorMessage="1" error="max. 5" sqref="P13:P23 M13:M23"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F454-AC99-449D-8BE4-F0AEEDFD6F66}">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34</v>
      </c>
      <c r="K13" s="17">
        <v>12</v>
      </c>
      <c r="L13" s="17">
        <v>12</v>
      </c>
      <c r="M13" s="17">
        <v>3</v>
      </c>
      <c r="N13" s="17">
        <v>5</v>
      </c>
      <c r="O13" s="17">
        <v>4</v>
      </c>
      <c r="P13" s="17">
        <v>3</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33</v>
      </c>
      <c r="K14" s="17">
        <v>12</v>
      </c>
      <c r="L14" s="17">
        <v>12</v>
      </c>
      <c r="M14" s="17">
        <v>2</v>
      </c>
      <c r="N14" s="17">
        <v>4</v>
      </c>
      <c r="O14" s="17">
        <v>4</v>
      </c>
      <c r="P14" s="17">
        <v>3</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14</v>
      </c>
      <c r="L15" s="17">
        <v>14</v>
      </c>
      <c r="M15" s="17">
        <v>4</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12</v>
      </c>
      <c r="M16" s="17">
        <v>4</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34</v>
      </c>
      <c r="K17" s="17">
        <v>11</v>
      </c>
      <c r="L17" s="17">
        <v>13</v>
      </c>
      <c r="M17" s="17">
        <v>4</v>
      </c>
      <c r="N17" s="17">
        <v>9</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32</v>
      </c>
      <c r="K18" s="17">
        <v>14</v>
      </c>
      <c r="L18" s="17">
        <v>15</v>
      </c>
      <c r="M18" s="17">
        <v>4</v>
      </c>
      <c r="N18" s="17">
        <v>10</v>
      </c>
      <c r="O18" s="17">
        <v>10</v>
      </c>
      <c r="P18" s="17">
        <v>5</v>
      </c>
      <c r="Q18" s="17">
        <f t="shared" si="0"/>
        <v>90</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36</v>
      </c>
      <c r="K19" s="17">
        <v>11</v>
      </c>
      <c r="L19" s="17">
        <v>13</v>
      </c>
      <c r="M19" s="17">
        <v>4</v>
      </c>
      <c r="N19" s="17">
        <v>7</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36</v>
      </c>
      <c r="K20" s="46">
        <v>13</v>
      </c>
      <c r="L20" s="46">
        <v>13</v>
      </c>
      <c r="M20" s="46">
        <v>2</v>
      </c>
      <c r="N20" s="46">
        <v>3</v>
      </c>
      <c r="O20" s="46">
        <v>4</v>
      </c>
      <c r="P20" s="46">
        <v>5</v>
      </c>
      <c r="Q20" s="17">
        <f>SUM(J20:P20)</f>
        <v>76</v>
      </c>
    </row>
    <row r="21" spans="1:83" x14ac:dyDescent="0.2">
      <c r="A21" s="39" t="s">
        <v>90</v>
      </c>
      <c r="B21" s="40" t="s">
        <v>56</v>
      </c>
      <c r="C21" s="41" t="s">
        <v>91</v>
      </c>
      <c r="D21" s="42">
        <v>1973777</v>
      </c>
      <c r="E21" s="42">
        <v>250000</v>
      </c>
      <c r="F21" s="43" t="s">
        <v>92</v>
      </c>
      <c r="G21" s="44" t="s">
        <v>66</v>
      </c>
      <c r="H21" s="45" t="s">
        <v>64</v>
      </c>
      <c r="I21" s="44" t="s">
        <v>66</v>
      </c>
      <c r="J21" s="46">
        <v>34</v>
      </c>
      <c r="K21" s="46">
        <v>13</v>
      </c>
      <c r="L21" s="46">
        <v>13</v>
      </c>
      <c r="M21" s="46">
        <v>2</v>
      </c>
      <c r="N21" s="46">
        <v>3</v>
      </c>
      <c r="O21" s="46">
        <v>4</v>
      </c>
      <c r="P21" s="46">
        <v>5</v>
      </c>
      <c r="Q21" s="17">
        <f>SUM(J21:P21)</f>
        <v>74</v>
      </c>
    </row>
    <row r="22" spans="1:83" x14ac:dyDescent="0.2">
      <c r="A22" s="39" t="s">
        <v>93</v>
      </c>
      <c r="B22" s="40" t="s">
        <v>56</v>
      </c>
      <c r="C22" s="41" t="s">
        <v>94</v>
      </c>
      <c r="D22" s="42">
        <v>611189</v>
      </c>
      <c r="E22" s="42">
        <v>300000</v>
      </c>
      <c r="F22" s="43" t="s">
        <v>95</v>
      </c>
      <c r="G22" s="44" t="s">
        <v>96</v>
      </c>
      <c r="H22" s="45" t="s">
        <v>97</v>
      </c>
      <c r="I22" s="44" t="s">
        <v>66</v>
      </c>
      <c r="J22" s="46">
        <v>33</v>
      </c>
      <c r="K22" s="46">
        <v>13</v>
      </c>
      <c r="L22" s="46">
        <v>13</v>
      </c>
      <c r="M22" s="46">
        <v>2</v>
      </c>
      <c r="N22" s="46">
        <v>3</v>
      </c>
      <c r="O22" s="46">
        <v>4</v>
      </c>
      <c r="P22" s="46">
        <v>5</v>
      </c>
      <c r="Q22" s="17">
        <f>SUM(J22:P22)</f>
        <v>73</v>
      </c>
    </row>
    <row r="23" spans="1:83" x14ac:dyDescent="0.2">
      <c r="A23" s="39" t="s">
        <v>98</v>
      </c>
      <c r="B23" s="40" t="s">
        <v>99</v>
      </c>
      <c r="C23" s="41" t="s">
        <v>100</v>
      </c>
      <c r="D23" s="42">
        <v>148650</v>
      </c>
      <c r="E23" s="42">
        <v>112000</v>
      </c>
      <c r="F23" s="43" t="s">
        <v>97</v>
      </c>
      <c r="G23" s="44" t="s">
        <v>66</v>
      </c>
      <c r="H23" s="45" t="s">
        <v>101</v>
      </c>
      <c r="I23" s="44" t="s">
        <v>66</v>
      </c>
      <c r="J23" s="46">
        <v>35</v>
      </c>
      <c r="K23" s="46">
        <v>12</v>
      </c>
      <c r="L23" s="46">
        <v>13</v>
      </c>
      <c r="M23" s="46">
        <v>4</v>
      </c>
      <c r="N23" s="46">
        <v>8</v>
      </c>
      <c r="O23" s="46">
        <v>9</v>
      </c>
      <c r="P23" s="46">
        <v>5</v>
      </c>
      <c r="Q23" s="17">
        <f>SUM(J23:P23)</f>
        <v>86</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M23 P13:P23" xr:uid="{114FA5D8-4D0E-401D-94DA-141D0A63835A}">
      <formula1>5</formula1>
    </dataValidation>
    <dataValidation type="decimal" operator="lessThanOrEqual" allowBlank="1" showInputMessage="1" showErrorMessage="1" error="max. 10" sqref="N13:O23" xr:uid="{B4276B30-1506-4B21-A48D-2A01D0D6AD86}">
      <formula1>10</formula1>
    </dataValidation>
    <dataValidation type="decimal" operator="lessThanOrEqual" allowBlank="1" showInputMessage="1" showErrorMessage="1" error="max. 15" sqref="K13:L23" xr:uid="{ACD6904B-BABF-48A2-B31C-438265B9139B}">
      <formula1>15</formula1>
    </dataValidation>
    <dataValidation type="decimal" operator="lessThanOrEqual" allowBlank="1" showInputMessage="1" showErrorMessage="1" error="max. 40" sqref="J13:J23" xr:uid="{7C26F860-7E55-4610-A224-3939C1E019A1}">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D283-148B-455F-8726-DAE464A1EAC7}">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12</v>
      </c>
      <c r="L13" s="17">
        <v>14</v>
      </c>
      <c r="M13" s="17">
        <v>4</v>
      </c>
      <c r="N13" s="17">
        <v>8</v>
      </c>
      <c r="O13" s="17">
        <v>5</v>
      </c>
      <c r="P13" s="17">
        <v>5</v>
      </c>
      <c r="Q13" s="17">
        <f>SUM(J13:P13)</f>
        <v>83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12</v>
      </c>
      <c r="L14" s="17">
        <v>14</v>
      </c>
      <c r="M14" s="17">
        <v>4</v>
      </c>
      <c r="N14" s="17">
        <v>8</v>
      </c>
      <c r="O14" s="17">
        <v>5</v>
      </c>
      <c r="P14" s="17">
        <v>5</v>
      </c>
      <c r="Q14" s="17">
        <f>SUM(J14:P14)</f>
        <v>83</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12</v>
      </c>
      <c r="L15" s="17">
        <v>14</v>
      </c>
      <c r="M15" s="17">
        <v>4</v>
      </c>
      <c r="N15" s="17">
        <v>8</v>
      </c>
      <c r="O15" s="17">
        <v>5</v>
      </c>
      <c r="P15" s="17">
        <v>5</v>
      </c>
      <c r="Q15" s="17">
        <f>SUM(J15:P15)</f>
        <v>83</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35</v>
      </c>
      <c r="K16" s="17">
        <v>12</v>
      </c>
      <c r="L16" s="17">
        <v>14</v>
      </c>
      <c r="M16" s="17">
        <v>4</v>
      </c>
      <c r="N16" s="17">
        <v>8</v>
      </c>
      <c r="O16" s="17">
        <v>5</v>
      </c>
      <c r="P16" s="17">
        <v>5</v>
      </c>
      <c r="Q16" s="17">
        <f>SUM(J16:P16)</f>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12</v>
      </c>
      <c r="L17" s="17">
        <v>14</v>
      </c>
      <c r="M17" s="17">
        <v>4</v>
      </c>
      <c r="N17" s="17">
        <v>8</v>
      </c>
      <c r="O17" s="17">
        <v>5</v>
      </c>
      <c r="P17" s="17">
        <v>5</v>
      </c>
      <c r="Q17" s="17">
        <f>SUM(J17:P17)</f>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12</v>
      </c>
      <c r="L18" s="17">
        <v>14</v>
      </c>
      <c r="M18" s="17">
        <v>4</v>
      </c>
      <c r="N18" s="17">
        <v>8</v>
      </c>
      <c r="O18" s="17">
        <v>5</v>
      </c>
      <c r="P18" s="17">
        <v>5</v>
      </c>
      <c r="Q18" s="17">
        <f>SUM(J18:P18)</f>
        <v>83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40</v>
      </c>
      <c r="K19" s="17">
        <v>15</v>
      </c>
      <c r="L19" s="17">
        <v>14</v>
      </c>
      <c r="M19" s="17">
        <v>4</v>
      </c>
      <c r="N19" s="17">
        <v>8</v>
      </c>
      <c r="O19" s="17">
        <v>8</v>
      </c>
      <c r="P19" s="17">
        <v>4</v>
      </c>
      <c r="Q19" s="17">
        <f>SUM(J19:P19)</f>
        <v>93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40</v>
      </c>
      <c r="K20" s="46">
        <v>12</v>
      </c>
      <c r="L20" s="46">
        <v>15</v>
      </c>
      <c r="M20" s="46">
        <v>3</v>
      </c>
      <c r="N20" s="46">
        <v>6</v>
      </c>
      <c r="O20" s="46">
        <v>7</v>
      </c>
      <c r="P20" s="46">
        <v>5</v>
      </c>
      <c r="Q20" s="17">
        <f>SUM(J20:P20)</f>
        <v>88</v>
      </c>
    </row>
    <row r="21" spans="1:83" x14ac:dyDescent="0.2">
      <c r="A21" s="39" t="s">
        <v>90</v>
      </c>
      <c r="B21" s="40" t="s">
        <v>56</v>
      </c>
      <c r="C21" s="41" t="s">
        <v>91</v>
      </c>
      <c r="D21" s="42">
        <v>1973777</v>
      </c>
      <c r="E21" s="42">
        <v>250000</v>
      </c>
      <c r="F21" s="43" t="s">
        <v>92</v>
      </c>
      <c r="G21" s="44" t="s">
        <v>66</v>
      </c>
      <c r="H21" s="45" t="s">
        <v>64</v>
      </c>
      <c r="I21" s="44" t="s">
        <v>66</v>
      </c>
      <c r="J21" s="46">
        <v>30</v>
      </c>
      <c r="K21" s="46">
        <v>12</v>
      </c>
      <c r="L21" s="46">
        <v>12</v>
      </c>
      <c r="M21" s="46">
        <v>3</v>
      </c>
      <c r="N21" s="46">
        <v>6</v>
      </c>
      <c r="O21" s="46">
        <v>7</v>
      </c>
      <c r="P21" s="46">
        <v>5</v>
      </c>
      <c r="Q21" s="17">
        <f>SUM(J21:P21)</f>
        <v>75</v>
      </c>
    </row>
    <row r="22" spans="1:83" x14ac:dyDescent="0.2">
      <c r="A22" s="39" t="s">
        <v>93</v>
      </c>
      <c r="B22" s="40" t="s">
        <v>56</v>
      </c>
      <c r="C22" s="41" t="s">
        <v>94</v>
      </c>
      <c r="D22" s="42">
        <v>611189</v>
      </c>
      <c r="E22" s="42">
        <v>300000</v>
      </c>
      <c r="F22" s="43" t="s">
        <v>95</v>
      </c>
      <c r="G22" s="44" t="s">
        <v>96</v>
      </c>
      <c r="H22" s="45" t="s">
        <v>97</v>
      </c>
      <c r="I22" s="44" t="s">
        <v>66</v>
      </c>
      <c r="J22" s="46">
        <v>30</v>
      </c>
      <c r="K22" s="46">
        <v>12</v>
      </c>
      <c r="L22" s="46">
        <v>12</v>
      </c>
      <c r="M22" s="46">
        <v>3</v>
      </c>
      <c r="N22" s="46">
        <v>6</v>
      </c>
      <c r="O22" s="46">
        <v>7</v>
      </c>
      <c r="P22" s="46">
        <v>5</v>
      </c>
      <c r="Q22" s="17">
        <f>SUM(J22:P22)</f>
        <v>75</v>
      </c>
    </row>
    <row r="23" spans="1:83" x14ac:dyDescent="0.2">
      <c r="A23" s="39" t="s">
        <v>98</v>
      </c>
      <c r="B23" s="40" t="s">
        <v>99</v>
      </c>
      <c r="C23" s="41" t="s">
        <v>100</v>
      </c>
      <c r="D23" s="42">
        <v>148650</v>
      </c>
      <c r="E23" s="42">
        <v>112000</v>
      </c>
      <c r="F23" s="43" t="s">
        <v>97</v>
      </c>
      <c r="G23" s="44" t="s">
        <v>66</v>
      </c>
      <c r="H23" s="45" t="s">
        <v>101</v>
      </c>
      <c r="I23" s="44" t="s">
        <v>66</v>
      </c>
      <c r="J23" s="46">
        <v>35</v>
      </c>
      <c r="K23" s="46">
        <v>14</v>
      </c>
      <c r="L23" s="46">
        <v>14</v>
      </c>
      <c r="M23" s="46">
        <v>4</v>
      </c>
      <c r="N23" s="46">
        <v>7</v>
      </c>
      <c r="O23" s="46">
        <v>8</v>
      </c>
      <c r="P23" s="46">
        <v>5</v>
      </c>
      <c r="Q23" s="17">
        <f>SUM(J23:P23)</f>
        <v>87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3" xr:uid="{739E219D-48CF-43F2-8E59-2FB9C2B9A415}">
      <formula1>40</formula1>
    </dataValidation>
    <dataValidation type="decimal" operator="lessThanOrEqual" allowBlank="1" showInputMessage="1" showErrorMessage="1" error="max. 15" sqref="K13:L23" xr:uid="{25DA14B9-2370-4B43-89C8-C70BE93AE322}">
      <formula1>15</formula1>
    </dataValidation>
    <dataValidation type="decimal" operator="lessThanOrEqual" allowBlank="1" showInputMessage="1" showErrorMessage="1" error="max. 10" sqref="N13:O23" xr:uid="{23D0E902-7BD4-4794-B381-41D8BE788895}">
      <formula1>10</formula1>
    </dataValidation>
    <dataValidation type="decimal" operator="lessThanOrEqual" allowBlank="1" showInputMessage="1" showErrorMessage="1" error="max. 5" sqref="M13:M23 P13:P23" xr:uid="{FBC4D655-8503-48A8-BABE-5FD0FEC45E11}">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B300-66A7-40DA-AC9C-B63CC4C14820}">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6</v>
      </c>
      <c r="O13" s="17">
        <v>4</v>
      </c>
      <c r="P13" s="17">
        <v>3</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0</v>
      </c>
      <c r="N14" s="17">
        <v>8</v>
      </c>
      <c r="O14" s="17">
        <v>5</v>
      </c>
      <c r="P14" s="17">
        <v>3</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13</v>
      </c>
      <c r="L15" s="17">
        <v>14</v>
      </c>
      <c r="M15" s="17">
        <v>5</v>
      </c>
      <c r="N15" s="17">
        <v>8</v>
      </c>
      <c r="O15" s="17">
        <v>8</v>
      </c>
      <c r="P15" s="17">
        <v>5</v>
      </c>
      <c r="Q15" s="17">
        <f t="shared" si="0"/>
        <v>88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33</v>
      </c>
      <c r="K16" s="17">
        <v>13</v>
      </c>
      <c r="L16" s="17">
        <v>12</v>
      </c>
      <c r="M16" s="17">
        <v>5</v>
      </c>
      <c r="N16" s="17">
        <v>8</v>
      </c>
      <c r="O16" s="17">
        <v>8</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12</v>
      </c>
      <c r="L17" s="17">
        <v>13</v>
      </c>
      <c r="M17" s="17">
        <v>5</v>
      </c>
      <c r="N17" s="17">
        <v>7</v>
      </c>
      <c r="O17" s="17">
        <v>7</v>
      </c>
      <c r="P17" s="17">
        <v>5</v>
      </c>
      <c r="Q17" s="17">
        <f t="shared" si="0"/>
        <v>82</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13</v>
      </c>
      <c r="L19" s="17">
        <v>13</v>
      </c>
      <c r="M19" s="17">
        <v>4</v>
      </c>
      <c r="N19" s="17">
        <v>7</v>
      </c>
      <c r="O19" s="17">
        <v>7</v>
      </c>
      <c r="P19" s="17">
        <v>4</v>
      </c>
      <c r="Q19" s="17">
        <f t="shared" si="0"/>
        <v>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34</v>
      </c>
      <c r="K20" s="46">
        <v>14</v>
      </c>
      <c r="L20" s="46">
        <v>13</v>
      </c>
      <c r="M20" s="46">
        <v>3</v>
      </c>
      <c r="N20" s="46">
        <v>4</v>
      </c>
      <c r="O20" s="46">
        <v>4</v>
      </c>
      <c r="P20" s="46">
        <v>5</v>
      </c>
      <c r="Q20" s="17">
        <f>SUM(J20:P20)</f>
        <v>77</v>
      </c>
    </row>
    <row r="21" spans="1:83" x14ac:dyDescent="0.2">
      <c r="A21" s="39" t="s">
        <v>90</v>
      </c>
      <c r="B21" s="40" t="s">
        <v>56</v>
      </c>
      <c r="C21" s="41" t="s">
        <v>91</v>
      </c>
      <c r="D21" s="42">
        <v>1973777</v>
      </c>
      <c r="E21" s="42">
        <v>250000</v>
      </c>
      <c r="F21" s="43" t="s">
        <v>92</v>
      </c>
      <c r="G21" s="44" t="s">
        <v>66</v>
      </c>
      <c r="H21" s="45" t="s">
        <v>64</v>
      </c>
      <c r="I21" s="44" t="s">
        <v>66</v>
      </c>
      <c r="J21" s="46">
        <v>34</v>
      </c>
      <c r="K21" s="46">
        <v>14</v>
      </c>
      <c r="L21" s="46">
        <v>13</v>
      </c>
      <c r="M21" s="46">
        <v>3</v>
      </c>
      <c r="N21" s="46">
        <v>4</v>
      </c>
      <c r="O21" s="46">
        <v>4</v>
      </c>
      <c r="P21" s="46">
        <v>5</v>
      </c>
      <c r="Q21" s="17">
        <f>SUM(J21:P21)</f>
        <v>77</v>
      </c>
    </row>
    <row r="22" spans="1:83" x14ac:dyDescent="0.2">
      <c r="A22" s="39" t="s">
        <v>93</v>
      </c>
      <c r="B22" s="40" t="s">
        <v>56</v>
      </c>
      <c r="C22" s="41" t="s">
        <v>94</v>
      </c>
      <c r="D22" s="42">
        <v>611189</v>
      </c>
      <c r="E22" s="42">
        <v>300000</v>
      </c>
      <c r="F22" s="43" t="s">
        <v>95</v>
      </c>
      <c r="G22" s="44" t="s">
        <v>96</v>
      </c>
      <c r="H22" s="45" t="s">
        <v>97</v>
      </c>
      <c r="I22" s="44" t="s">
        <v>66</v>
      </c>
      <c r="J22" s="46">
        <v>33</v>
      </c>
      <c r="K22" s="46">
        <v>13</v>
      </c>
      <c r="L22" s="46">
        <v>13</v>
      </c>
      <c r="M22" s="46">
        <v>3</v>
      </c>
      <c r="N22" s="46">
        <v>4</v>
      </c>
      <c r="O22" s="46">
        <v>4</v>
      </c>
      <c r="P22" s="46">
        <v>5</v>
      </c>
      <c r="Q22" s="17">
        <f>SUM(J22:P22)</f>
        <v>75</v>
      </c>
    </row>
    <row r="23" spans="1:83" x14ac:dyDescent="0.2">
      <c r="A23" s="39" t="s">
        <v>98</v>
      </c>
      <c r="B23" s="40" t="s">
        <v>99</v>
      </c>
      <c r="C23" s="41" t="s">
        <v>100</v>
      </c>
      <c r="D23" s="42">
        <v>148650</v>
      </c>
      <c r="E23" s="42">
        <v>112000</v>
      </c>
      <c r="F23" s="43" t="s">
        <v>97</v>
      </c>
      <c r="G23" s="44" t="s">
        <v>66</v>
      </c>
      <c r="H23" s="45" t="s">
        <v>101</v>
      </c>
      <c r="I23" s="44" t="s">
        <v>66</v>
      </c>
      <c r="J23" s="46">
        <v>33</v>
      </c>
      <c r="K23" s="46">
        <v>13</v>
      </c>
      <c r="L23" s="46">
        <v>13</v>
      </c>
      <c r="M23" s="46">
        <v>5</v>
      </c>
      <c r="N23" s="46">
        <v>8</v>
      </c>
      <c r="O23" s="46">
        <v>8</v>
      </c>
      <c r="P23" s="46">
        <v>5</v>
      </c>
      <c r="Q23" s="17">
        <f>SUM(J23:P23)</f>
        <v>85</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3" xr:uid="{4D31C1F6-FA5F-46B2-999D-518F64CB732A}">
      <formula1>40</formula1>
    </dataValidation>
    <dataValidation type="decimal" operator="lessThanOrEqual" allowBlank="1" showInputMessage="1" showErrorMessage="1" error="max. 15" sqref="K13:L23" xr:uid="{E853D34D-F716-419B-91DA-F510D6E2268B}">
      <formula1>15</formula1>
    </dataValidation>
    <dataValidation type="decimal" operator="lessThanOrEqual" allowBlank="1" showInputMessage="1" showErrorMessage="1" error="max. 10" sqref="N13:O23" xr:uid="{1A9E440B-5103-4B05-9E57-5C7E65CF93A2}">
      <formula1>10</formula1>
    </dataValidation>
    <dataValidation type="decimal" operator="lessThanOrEqual" allowBlank="1" showInputMessage="1" showErrorMessage="1" error="max. 5" sqref="M13:M23 P13:P23" xr:uid="{3987BCBA-78FB-4B95-B8C7-46027CE82913}">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7F0-1F2B-4617-BB4D-76BD9FB5B462}">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3</v>
      </c>
      <c r="N13" s="17">
        <v>7</v>
      </c>
      <c r="O13" s="17">
        <v>4</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32</v>
      </c>
      <c r="K14" s="17">
        <v>13</v>
      </c>
      <c r="L14" s="17">
        <v>12</v>
      </c>
      <c r="M14" s="17">
        <v>2</v>
      </c>
      <c r="N14" s="17">
        <v>5</v>
      </c>
      <c r="O14" s="17">
        <v>3</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14</v>
      </c>
      <c r="L15" s="17">
        <v>13</v>
      </c>
      <c r="M15" s="17">
        <v>5</v>
      </c>
      <c r="N15" s="17">
        <v>9</v>
      </c>
      <c r="O15" s="17">
        <v>9</v>
      </c>
      <c r="P15" s="17">
        <v>5</v>
      </c>
      <c r="Q15" s="17">
        <f t="shared" si="0"/>
        <v>90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30</v>
      </c>
      <c r="K17" s="17">
        <v>11</v>
      </c>
      <c r="L17" s="17">
        <v>12</v>
      </c>
      <c r="M17" s="17">
        <v>4</v>
      </c>
      <c r="N17" s="17">
        <v>6</v>
      </c>
      <c r="O17" s="17">
        <v>6</v>
      </c>
      <c r="P17" s="17">
        <v>5</v>
      </c>
      <c r="Q17" s="17">
        <f t="shared" si="0"/>
        <v>74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10</v>
      </c>
      <c r="L19" s="17">
        <v>12</v>
      </c>
      <c r="M19" s="17">
        <v>4</v>
      </c>
      <c r="N19" s="17">
        <v>7</v>
      </c>
      <c r="O19" s="17">
        <v>6</v>
      </c>
      <c r="P19" s="17">
        <v>4</v>
      </c>
      <c r="Q19" s="17">
        <f t="shared" si="0"/>
        <v>73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35</v>
      </c>
      <c r="K20" s="46">
        <v>13</v>
      </c>
      <c r="L20" s="46">
        <v>13</v>
      </c>
      <c r="M20" s="46">
        <v>3</v>
      </c>
      <c r="N20" s="46">
        <v>5</v>
      </c>
      <c r="O20" s="46">
        <v>4</v>
      </c>
      <c r="P20" s="46">
        <v>5</v>
      </c>
      <c r="Q20" s="17">
        <f>SUM(J20:P20)</f>
        <v>78</v>
      </c>
    </row>
    <row r="21" spans="1:83" x14ac:dyDescent="0.2">
      <c r="A21" s="39" t="s">
        <v>90</v>
      </c>
      <c r="B21" s="40" t="s">
        <v>56</v>
      </c>
      <c r="C21" s="41" t="s">
        <v>91</v>
      </c>
      <c r="D21" s="42">
        <v>1973777</v>
      </c>
      <c r="E21" s="42">
        <v>250000</v>
      </c>
      <c r="F21" s="43" t="s">
        <v>92</v>
      </c>
      <c r="G21" s="44" t="s">
        <v>66</v>
      </c>
      <c r="H21" s="45" t="s">
        <v>64</v>
      </c>
      <c r="I21" s="44" t="s">
        <v>66</v>
      </c>
      <c r="J21" s="46">
        <v>32</v>
      </c>
      <c r="K21" s="46">
        <v>13</v>
      </c>
      <c r="L21" s="46">
        <v>12</v>
      </c>
      <c r="M21" s="46">
        <v>3</v>
      </c>
      <c r="N21" s="46">
        <v>5</v>
      </c>
      <c r="O21" s="46">
        <v>4</v>
      </c>
      <c r="P21" s="46">
        <v>5</v>
      </c>
      <c r="Q21" s="17">
        <f>SUM(J21:P21)</f>
        <v>74</v>
      </c>
    </row>
    <row r="22" spans="1:83" x14ac:dyDescent="0.2">
      <c r="A22" s="39" t="s">
        <v>93</v>
      </c>
      <c r="B22" s="40" t="s">
        <v>56</v>
      </c>
      <c r="C22" s="41" t="s">
        <v>94</v>
      </c>
      <c r="D22" s="42">
        <v>611189</v>
      </c>
      <c r="E22" s="42">
        <v>300000</v>
      </c>
      <c r="F22" s="43" t="s">
        <v>95</v>
      </c>
      <c r="G22" s="44" t="s">
        <v>96</v>
      </c>
      <c r="H22" s="45" t="s">
        <v>97</v>
      </c>
      <c r="I22" s="44" t="s">
        <v>66</v>
      </c>
      <c r="J22" s="46">
        <v>33</v>
      </c>
      <c r="K22" s="46">
        <v>13</v>
      </c>
      <c r="L22" s="46">
        <v>12</v>
      </c>
      <c r="M22" s="46">
        <v>3</v>
      </c>
      <c r="N22" s="46">
        <v>5</v>
      </c>
      <c r="O22" s="46">
        <v>4</v>
      </c>
      <c r="P22" s="46">
        <v>5</v>
      </c>
      <c r="Q22" s="17">
        <f>SUM(J22:P22)</f>
        <v>75</v>
      </c>
    </row>
    <row r="23" spans="1:83" x14ac:dyDescent="0.2">
      <c r="A23" s="39" t="s">
        <v>98</v>
      </c>
      <c r="B23" s="40" t="s">
        <v>99</v>
      </c>
      <c r="C23" s="41" t="s">
        <v>100</v>
      </c>
      <c r="D23" s="42">
        <v>148650</v>
      </c>
      <c r="E23" s="42">
        <v>112000</v>
      </c>
      <c r="F23" s="43" t="s">
        <v>97</v>
      </c>
      <c r="G23" s="44" t="s">
        <v>66</v>
      </c>
      <c r="H23" s="45" t="s">
        <v>101</v>
      </c>
      <c r="I23" s="44" t="s">
        <v>66</v>
      </c>
      <c r="J23" s="46">
        <v>35</v>
      </c>
      <c r="K23" s="46">
        <v>14</v>
      </c>
      <c r="L23" s="46">
        <v>13</v>
      </c>
      <c r="M23" s="46">
        <v>5</v>
      </c>
      <c r="N23" s="46">
        <v>8</v>
      </c>
      <c r="O23" s="46">
        <v>8</v>
      </c>
      <c r="P23" s="46">
        <v>5</v>
      </c>
      <c r="Q23" s="17">
        <f>SUM(J23:P23)</f>
        <v>88</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3" xr:uid="{90597DF1-C103-4570-8FD4-2BCB051B8AB8}">
      <formula1>40</formula1>
    </dataValidation>
    <dataValidation type="decimal" operator="lessThanOrEqual" allowBlank="1" showInputMessage="1" showErrorMessage="1" error="max. 15" sqref="K13:L23" xr:uid="{5A46AA12-E318-489A-8C40-0F3AAD1CE4B1}">
      <formula1>15</formula1>
    </dataValidation>
    <dataValidation type="decimal" operator="lessThanOrEqual" allowBlank="1" showInputMessage="1" showErrorMessage="1" error="max. 10" sqref="N13:O23" xr:uid="{26287FC9-B273-4832-BE23-FB017E8F8168}">
      <formula1>10</formula1>
    </dataValidation>
    <dataValidation type="decimal" operator="lessThanOrEqual" allowBlank="1" showInputMessage="1" showErrorMessage="1" error="max. 5" sqref="M13:M23 P13:P23" xr:uid="{C927F3C0-581D-4723-B146-67C3BB23CDF7}">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BCD-B921-4621-94D7-A53B710133B1}">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5</v>
      </c>
      <c r="O13" s="17">
        <v>5</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4</v>
      </c>
      <c r="N14" s="17">
        <v>4</v>
      </c>
      <c r="O14" s="17">
        <v>4</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14</v>
      </c>
      <c r="L15" s="17">
        <v>13</v>
      </c>
      <c r="M15" s="17">
        <v>5</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33</v>
      </c>
      <c r="K16" s="17">
        <v>13</v>
      </c>
      <c r="L16" s="17">
        <v>10</v>
      </c>
      <c r="M16" s="17">
        <v>5</v>
      </c>
      <c r="N16" s="17">
        <v>9</v>
      </c>
      <c r="O16" s="17">
        <v>9</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33</v>
      </c>
      <c r="K18" s="17">
        <v>14</v>
      </c>
      <c r="L18" s="17">
        <v>13</v>
      </c>
      <c r="M18" s="17">
        <v>4</v>
      </c>
      <c r="N18" s="17">
        <v>9</v>
      </c>
      <c r="O18" s="17">
        <v>9</v>
      </c>
      <c r="P18" s="17">
        <v>4</v>
      </c>
      <c r="Q18" s="17">
        <f t="shared" si="0"/>
        <v>86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8</v>
      </c>
      <c r="O19" s="17">
        <v>8</v>
      </c>
      <c r="P19" s="17">
        <v>4</v>
      </c>
      <c r="Q19" s="17">
        <f t="shared" si="0"/>
        <v>83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32</v>
      </c>
      <c r="K20" s="46">
        <v>13</v>
      </c>
      <c r="L20" s="46">
        <v>13</v>
      </c>
      <c r="M20" s="46">
        <v>3</v>
      </c>
      <c r="N20" s="46">
        <v>5</v>
      </c>
      <c r="O20" s="46">
        <v>5</v>
      </c>
      <c r="P20" s="46">
        <v>5</v>
      </c>
      <c r="Q20" s="17">
        <f>SUM(J20:P20)</f>
        <v>76</v>
      </c>
    </row>
    <row r="21" spans="1:83" x14ac:dyDescent="0.2">
      <c r="A21" s="39" t="s">
        <v>90</v>
      </c>
      <c r="B21" s="40" t="s">
        <v>56</v>
      </c>
      <c r="C21" s="41" t="s">
        <v>91</v>
      </c>
      <c r="D21" s="42">
        <v>1973777</v>
      </c>
      <c r="E21" s="42">
        <v>250000</v>
      </c>
      <c r="F21" s="43" t="s">
        <v>92</v>
      </c>
      <c r="G21" s="44" t="s">
        <v>66</v>
      </c>
      <c r="H21" s="45" t="s">
        <v>64</v>
      </c>
      <c r="I21" s="44" t="s">
        <v>66</v>
      </c>
      <c r="J21" s="46">
        <v>30</v>
      </c>
      <c r="K21" s="46">
        <v>13</v>
      </c>
      <c r="L21" s="46">
        <v>12</v>
      </c>
      <c r="M21" s="46">
        <v>3</v>
      </c>
      <c r="N21" s="46">
        <v>5</v>
      </c>
      <c r="O21" s="46">
        <v>5</v>
      </c>
      <c r="P21" s="46">
        <v>5</v>
      </c>
      <c r="Q21" s="17">
        <f>SUM(J21:P21)</f>
        <v>73</v>
      </c>
    </row>
    <row r="22" spans="1:83" x14ac:dyDescent="0.2">
      <c r="A22" s="39" t="s">
        <v>93</v>
      </c>
      <c r="B22" s="40" t="s">
        <v>56</v>
      </c>
      <c r="C22" s="41" t="s">
        <v>94</v>
      </c>
      <c r="D22" s="42">
        <v>611189</v>
      </c>
      <c r="E22" s="42">
        <v>300000</v>
      </c>
      <c r="F22" s="43" t="s">
        <v>95</v>
      </c>
      <c r="G22" s="44" t="s">
        <v>96</v>
      </c>
      <c r="H22" s="45" t="s">
        <v>97</v>
      </c>
      <c r="I22" s="44" t="s">
        <v>66</v>
      </c>
      <c r="J22" s="46">
        <v>30</v>
      </c>
      <c r="K22" s="46">
        <v>13</v>
      </c>
      <c r="L22" s="46">
        <v>12</v>
      </c>
      <c r="M22" s="46">
        <v>3</v>
      </c>
      <c r="N22" s="46">
        <v>5</v>
      </c>
      <c r="O22" s="46">
        <v>5</v>
      </c>
      <c r="P22" s="46">
        <v>5</v>
      </c>
      <c r="Q22" s="17">
        <f>SUM(J22:P22)</f>
        <v>73</v>
      </c>
    </row>
    <row r="23" spans="1:83" x14ac:dyDescent="0.2">
      <c r="A23" s="39" t="s">
        <v>98</v>
      </c>
      <c r="B23" s="40" t="s">
        <v>99</v>
      </c>
      <c r="C23" s="41" t="s">
        <v>100</v>
      </c>
      <c r="D23" s="42">
        <v>148650</v>
      </c>
      <c r="E23" s="42">
        <v>112000</v>
      </c>
      <c r="F23" s="43" t="s">
        <v>97</v>
      </c>
      <c r="G23" s="44" t="s">
        <v>66</v>
      </c>
      <c r="H23" s="45" t="s">
        <v>101</v>
      </c>
      <c r="I23" s="44" t="s">
        <v>66</v>
      </c>
      <c r="J23" s="46">
        <v>32</v>
      </c>
      <c r="K23" s="46">
        <v>13</v>
      </c>
      <c r="L23" s="46">
        <v>13</v>
      </c>
      <c r="M23" s="46">
        <v>5</v>
      </c>
      <c r="N23" s="46">
        <v>8</v>
      </c>
      <c r="O23" s="46">
        <v>8</v>
      </c>
      <c r="P23" s="46">
        <v>5</v>
      </c>
      <c r="Q23" s="17">
        <f>SUM(J23:P23)</f>
        <v>84</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3" xr:uid="{A9B59C76-CDAC-435D-AF30-4B62DBF88156}">
      <formula1>40</formula1>
    </dataValidation>
    <dataValidation type="decimal" operator="lessThanOrEqual" allowBlank="1" showInputMessage="1" showErrorMessage="1" error="max. 15" sqref="K13:L23" xr:uid="{90343034-4CBC-49FC-B885-EB8BD4FE44DC}">
      <formula1>15</formula1>
    </dataValidation>
    <dataValidation type="decimal" operator="lessThanOrEqual" allowBlank="1" showInputMessage="1" showErrorMessage="1" error="max. 10" sqref="N13:O23" xr:uid="{CCED81BA-BE30-420D-8C76-39F7DA568BCE}">
      <formula1>10</formula1>
    </dataValidation>
    <dataValidation type="decimal" operator="lessThanOrEqual" allowBlank="1" showInputMessage="1" showErrorMessage="1" error="max. 5" sqref="M13:M23 P13:P23" xr:uid="{2128966F-EDCE-435B-A9DE-7BACA65D82E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12F5-555E-4E4F-930A-0971F23ABBB6}">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11</v>
      </c>
      <c r="L13" s="17">
        <v>13</v>
      </c>
      <c r="M13" s="17">
        <v>3</v>
      </c>
      <c r="N13" s="17">
        <v>5</v>
      </c>
      <c r="O13" s="17">
        <v>4</v>
      </c>
      <c r="P13" s="17">
        <v>4</v>
      </c>
      <c r="Q13" s="17">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10</v>
      </c>
      <c r="L14" s="17">
        <v>13</v>
      </c>
      <c r="M14" s="17">
        <v>1</v>
      </c>
      <c r="N14" s="17">
        <v>4</v>
      </c>
      <c r="O14" s="17">
        <v>3</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37</v>
      </c>
      <c r="K15" s="17">
        <v>13</v>
      </c>
      <c r="L15" s="17">
        <v>14</v>
      </c>
      <c r="M15" s="17">
        <v>5</v>
      </c>
      <c r="N15" s="17">
        <v>9</v>
      </c>
      <c r="O15" s="17">
        <v>9</v>
      </c>
      <c r="P15" s="17">
        <v>5</v>
      </c>
      <c r="Q15" s="17">
        <f t="shared" si="0"/>
        <v>92</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34</v>
      </c>
      <c r="K16" s="17">
        <v>12</v>
      </c>
      <c r="L16" s="17">
        <v>9</v>
      </c>
      <c r="M16" s="17">
        <v>4</v>
      </c>
      <c r="N16" s="17">
        <v>8</v>
      </c>
      <c r="O16" s="17">
        <v>8</v>
      </c>
      <c r="P16" s="17">
        <v>5</v>
      </c>
      <c r="Q16" s="17">
        <f t="shared" si="0"/>
        <v>80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11</v>
      </c>
      <c r="L17" s="17">
        <v>13</v>
      </c>
      <c r="M17" s="17">
        <v>4</v>
      </c>
      <c r="N17" s="17">
        <v>7</v>
      </c>
      <c r="O17" s="17">
        <v>7</v>
      </c>
      <c r="P17" s="17">
        <v>5</v>
      </c>
      <c r="Q17" s="17">
        <f t="shared" si="0"/>
        <v>80</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37</v>
      </c>
      <c r="K18" s="17">
        <v>14</v>
      </c>
      <c r="L18" s="17">
        <v>14</v>
      </c>
      <c r="M18" s="17">
        <v>5</v>
      </c>
      <c r="N18" s="17">
        <v>9</v>
      </c>
      <c r="O18" s="17">
        <v>9</v>
      </c>
      <c r="P18" s="17">
        <v>5</v>
      </c>
      <c r="Q18" s="17">
        <f t="shared" si="0"/>
        <v>93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37</v>
      </c>
      <c r="K19" s="17">
        <v>11</v>
      </c>
      <c r="L19" s="17">
        <v>14</v>
      </c>
      <c r="M19" s="17">
        <v>4</v>
      </c>
      <c r="N19" s="17">
        <v>7</v>
      </c>
      <c r="O19" s="17">
        <v>7</v>
      </c>
      <c r="P19" s="17">
        <v>4</v>
      </c>
      <c r="Q19" s="17">
        <f t="shared" si="0"/>
        <v>84</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35</v>
      </c>
      <c r="K20" s="46">
        <v>14</v>
      </c>
      <c r="L20" s="46">
        <v>15</v>
      </c>
      <c r="M20" s="46">
        <v>2</v>
      </c>
      <c r="N20" s="46">
        <v>4</v>
      </c>
      <c r="O20" s="46">
        <v>4</v>
      </c>
      <c r="P20" s="46">
        <v>5</v>
      </c>
      <c r="Q20" s="17">
        <f>SUM(J20:P20)</f>
        <v>79</v>
      </c>
    </row>
    <row r="21" spans="1:83" x14ac:dyDescent="0.2">
      <c r="A21" s="39" t="s">
        <v>90</v>
      </c>
      <c r="B21" s="40" t="s">
        <v>56</v>
      </c>
      <c r="C21" s="41" t="s">
        <v>91</v>
      </c>
      <c r="D21" s="42">
        <v>1973777</v>
      </c>
      <c r="E21" s="42">
        <v>250000</v>
      </c>
      <c r="F21" s="43" t="s">
        <v>92</v>
      </c>
      <c r="G21" s="44" t="s">
        <v>66</v>
      </c>
      <c r="H21" s="45" t="s">
        <v>64</v>
      </c>
      <c r="I21" s="44" t="s">
        <v>66</v>
      </c>
      <c r="J21" s="46">
        <v>35</v>
      </c>
      <c r="K21" s="46">
        <v>14</v>
      </c>
      <c r="L21" s="46">
        <v>15</v>
      </c>
      <c r="M21" s="46">
        <v>2</v>
      </c>
      <c r="N21" s="46">
        <v>4</v>
      </c>
      <c r="O21" s="46">
        <v>4</v>
      </c>
      <c r="P21" s="46">
        <v>5</v>
      </c>
      <c r="Q21" s="17">
        <f>SUM(J21:P21)</f>
        <v>79</v>
      </c>
    </row>
    <row r="22" spans="1:83" x14ac:dyDescent="0.2">
      <c r="A22" s="39" t="s">
        <v>93</v>
      </c>
      <c r="B22" s="40" t="s">
        <v>56</v>
      </c>
      <c r="C22" s="41" t="s">
        <v>94</v>
      </c>
      <c r="D22" s="42">
        <v>611189</v>
      </c>
      <c r="E22" s="42">
        <v>300000</v>
      </c>
      <c r="F22" s="43" t="s">
        <v>95</v>
      </c>
      <c r="G22" s="44" t="s">
        <v>96</v>
      </c>
      <c r="H22" s="45" t="s">
        <v>97</v>
      </c>
      <c r="I22" s="44" t="s">
        <v>66</v>
      </c>
      <c r="J22" s="46">
        <v>33</v>
      </c>
      <c r="K22" s="46">
        <v>13</v>
      </c>
      <c r="L22" s="46">
        <v>15</v>
      </c>
      <c r="M22" s="46">
        <v>2</v>
      </c>
      <c r="N22" s="46">
        <v>4</v>
      </c>
      <c r="O22" s="46">
        <v>4</v>
      </c>
      <c r="P22" s="46">
        <v>5</v>
      </c>
      <c r="Q22" s="17">
        <f>SUM(J22:P22)</f>
        <v>76</v>
      </c>
    </row>
    <row r="23" spans="1:83" x14ac:dyDescent="0.2">
      <c r="A23" s="39" t="s">
        <v>98</v>
      </c>
      <c r="B23" s="40" t="s">
        <v>99</v>
      </c>
      <c r="C23" s="41" t="s">
        <v>100</v>
      </c>
      <c r="D23" s="42">
        <v>148650</v>
      </c>
      <c r="E23" s="42">
        <v>112000</v>
      </c>
      <c r="F23" s="43" t="s">
        <v>97</v>
      </c>
      <c r="G23" s="44" t="s">
        <v>66</v>
      </c>
      <c r="H23" s="45" t="s">
        <v>101</v>
      </c>
      <c r="I23" s="44" t="s">
        <v>66</v>
      </c>
      <c r="J23" s="46">
        <v>32</v>
      </c>
      <c r="K23" s="46">
        <v>13</v>
      </c>
      <c r="L23" s="46">
        <v>13</v>
      </c>
      <c r="M23" s="46">
        <v>5</v>
      </c>
      <c r="N23" s="46">
        <v>8</v>
      </c>
      <c r="O23" s="46">
        <v>8</v>
      </c>
      <c r="P23" s="46">
        <v>5</v>
      </c>
      <c r="Q23" s="17">
        <f>SUM(J23:P23)</f>
        <v>84</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3" xr:uid="{CCA65B11-C893-4AF5-9A7C-7F27E08E1979}">
      <formula1>40</formula1>
    </dataValidation>
    <dataValidation type="decimal" operator="lessThanOrEqual" allowBlank="1" showInputMessage="1" showErrorMessage="1" error="max. 15" sqref="K13:L23" xr:uid="{FDAA8BC5-6823-4519-A94D-CAC6B5F096DC}">
      <formula1>15</formula1>
    </dataValidation>
    <dataValidation type="decimal" operator="lessThanOrEqual" allowBlank="1" showInputMessage="1" showErrorMessage="1" error="max. 10" sqref="N13:O23" xr:uid="{FBD4C58D-123D-43F7-8EA5-B6B3653E13D7}">
      <formula1>10</formula1>
    </dataValidation>
    <dataValidation type="decimal" operator="lessThanOrEqual" allowBlank="1" showInputMessage="1" showErrorMessage="1" error="max. 5" sqref="M13:M23 P13:P23" xr:uid="{ECC7526A-240D-49D1-BFB8-E160D95EC1F0}">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F57-3D01-4AB0-AF1F-BBA6996BA321}">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13</v>
      </c>
      <c r="L13" s="17">
        <v>12</v>
      </c>
      <c r="M13" s="17">
        <v>3</v>
      </c>
      <c r="N13" s="17">
        <v>5</v>
      </c>
      <c r="O13" s="17">
        <v>4</v>
      </c>
      <c r="P13" s="17">
        <v>4</v>
      </c>
      <c r="Q13" s="17">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31</v>
      </c>
      <c r="K14" s="17">
        <v>12</v>
      </c>
      <c r="L14" s="17">
        <v>12</v>
      </c>
      <c r="M14" s="17">
        <v>1</v>
      </c>
      <c r="N14" s="17">
        <v>5</v>
      </c>
      <c r="O14" s="17">
        <v>5</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36</v>
      </c>
      <c r="K15" s="17">
        <v>14</v>
      </c>
      <c r="L15" s="17">
        <v>13</v>
      </c>
      <c r="M15" s="17">
        <v>5</v>
      </c>
      <c r="N15" s="17">
        <v>9</v>
      </c>
      <c r="O15" s="17">
        <v>9</v>
      </c>
      <c r="P15" s="17">
        <v>5</v>
      </c>
      <c r="Q15" s="17">
        <f t="shared" si="0"/>
        <v>91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31</v>
      </c>
      <c r="K16" s="17">
        <v>13</v>
      </c>
      <c r="L16" s="17">
        <v>13</v>
      </c>
      <c r="M16" s="17">
        <v>5</v>
      </c>
      <c r="N16" s="17">
        <v>8</v>
      </c>
      <c r="O16" s="17">
        <v>8</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11</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38</v>
      </c>
      <c r="K18" s="17">
        <v>15</v>
      </c>
      <c r="L18" s="17">
        <v>14</v>
      </c>
      <c r="M18" s="17">
        <v>5</v>
      </c>
      <c r="N18" s="17">
        <v>9</v>
      </c>
      <c r="O18" s="17">
        <v>9</v>
      </c>
      <c r="P18" s="17">
        <v>5</v>
      </c>
      <c r="Q18" s="17">
        <f t="shared" si="0"/>
        <v>95</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12</v>
      </c>
      <c r="L19" s="17">
        <v>13</v>
      </c>
      <c r="M19" s="17">
        <v>5</v>
      </c>
      <c r="N19" s="17">
        <v>6</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35</v>
      </c>
      <c r="K20" s="46">
        <v>14</v>
      </c>
      <c r="L20" s="46">
        <v>12</v>
      </c>
      <c r="M20" s="46">
        <v>2</v>
      </c>
      <c r="N20" s="46">
        <v>4</v>
      </c>
      <c r="O20" s="46">
        <v>4</v>
      </c>
      <c r="P20" s="46">
        <v>5</v>
      </c>
      <c r="Q20" s="17">
        <f>SUM(J20:P20)</f>
        <v>76</v>
      </c>
    </row>
    <row r="21" spans="1:83" x14ac:dyDescent="0.2">
      <c r="A21" s="39" t="s">
        <v>90</v>
      </c>
      <c r="B21" s="40" t="s">
        <v>56</v>
      </c>
      <c r="C21" s="41" t="s">
        <v>91</v>
      </c>
      <c r="D21" s="42">
        <v>1973777</v>
      </c>
      <c r="E21" s="42">
        <v>250000</v>
      </c>
      <c r="F21" s="43" t="s">
        <v>92</v>
      </c>
      <c r="G21" s="44" t="s">
        <v>66</v>
      </c>
      <c r="H21" s="45" t="s">
        <v>64</v>
      </c>
      <c r="I21" s="44" t="s">
        <v>66</v>
      </c>
      <c r="J21" s="46">
        <v>37</v>
      </c>
      <c r="K21" s="46">
        <v>14</v>
      </c>
      <c r="L21" s="46">
        <v>13</v>
      </c>
      <c r="M21" s="46">
        <v>2</v>
      </c>
      <c r="N21" s="46">
        <v>4</v>
      </c>
      <c r="O21" s="46">
        <v>4</v>
      </c>
      <c r="P21" s="46">
        <v>5</v>
      </c>
      <c r="Q21" s="17">
        <f>SUM(J21:P21)</f>
        <v>79</v>
      </c>
    </row>
    <row r="22" spans="1:83" x14ac:dyDescent="0.2">
      <c r="A22" s="39" t="s">
        <v>93</v>
      </c>
      <c r="B22" s="40" t="s">
        <v>56</v>
      </c>
      <c r="C22" s="41" t="s">
        <v>94</v>
      </c>
      <c r="D22" s="42">
        <v>611189</v>
      </c>
      <c r="E22" s="42">
        <v>300000</v>
      </c>
      <c r="F22" s="43" t="s">
        <v>95</v>
      </c>
      <c r="G22" s="44" t="s">
        <v>96</v>
      </c>
      <c r="H22" s="45" t="s">
        <v>97</v>
      </c>
      <c r="I22" s="44" t="s">
        <v>66</v>
      </c>
      <c r="J22" s="46">
        <v>34</v>
      </c>
      <c r="K22" s="46">
        <v>14</v>
      </c>
      <c r="L22" s="46">
        <v>13</v>
      </c>
      <c r="M22" s="46">
        <v>2</v>
      </c>
      <c r="N22" s="46">
        <v>4</v>
      </c>
      <c r="O22" s="46">
        <v>4</v>
      </c>
      <c r="P22" s="46">
        <v>5</v>
      </c>
      <c r="Q22" s="17">
        <f>SUM(J22:P22)</f>
        <v>76</v>
      </c>
    </row>
    <row r="23" spans="1:83" x14ac:dyDescent="0.2">
      <c r="A23" s="39" t="s">
        <v>98</v>
      </c>
      <c r="B23" s="40" t="s">
        <v>99</v>
      </c>
      <c r="C23" s="41" t="s">
        <v>100</v>
      </c>
      <c r="D23" s="42">
        <v>148650</v>
      </c>
      <c r="E23" s="42">
        <v>112000</v>
      </c>
      <c r="F23" s="43" t="s">
        <v>97</v>
      </c>
      <c r="G23" s="44" t="s">
        <v>66</v>
      </c>
      <c r="H23" s="45" t="s">
        <v>101</v>
      </c>
      <c r="I23" s="44" t="s">
        <v>66</v>
      </c>
      <c r="J23" s="46">
        <v>36</v>
      </c>
      <c r="K23" s="46">
        <v>14</v>
      </c>
      <c r="L23" s="46">
        <v>13</v>
      </c>
      <c r="M23" s="46">
        <v>5</v>
      </c>
      <c r="N23" s="46">
        <v>8</v>
      </c>
      <c r="O23" s="46">
        <v>8</v>
      </c>
      <c r="P23" s="46">
        <v>5</v>
      </c>
      <c r="Q23" s="17">
        <f>SUM(J23:P23)</f>
        <v>89</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3" xr:uid="{B7FDFB44-1632-49BA-932B-D631003A240B}">
      <formula1>40</formula1>
    </dataValidation>
    <dataValidation type="decimal" operator="lessThanOrEqual" allowBlank="1" showInputMessage="1" showErrorMessage="1" error="max. 15" sqref="K13:L23" xr:uid="{7737E554-5989-4486-A137-092991680498}">
      <formula1>15</formula1>
    </dataValidation>
    <dataValidation type="decimal" operator="lessThanOrEqual" allowBlank="1" showInputMessage="1" showErrorMessage="1" error="max. 10" sqref="N13:O23" xr:uid="{D4C25E83-507B-45B3-9386-3D322424F63B}">
      <formula1>10</formula1>
    </dataValidation>
    <dataValidation type="decimal" operator="lessThanOrEqual" allowBlank="1" showInputMessage="1" showErrorMessage="1" error="max. 5" sqref="M13:M23 P13:P23" xr:uid="{A75614DC-2766-4044-BD8B-1F9A43890AFF}">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131D-DECE-4D39-9020-66CEBA9396D4}">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31</v>
      </c>
      <c r="K13" s="17">
        <v>13</v>
      </c>
      <c r="L13" s="17">
        <v>11</v>
      </c>
      <c r="M13" s="17">
        <v>4</v>
      </c>
      <c r="N13" s="17">
        <v>5</v>
      </c>
      <c r="O13" s="17">
        <v>4</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29</v>
      </c>
      <c r="K14" s="17">
        <v>13</v>
      </c>
      <c r="L14" s="17">
        <v>12</v>
      </c>
      <c r="M14" s="17">
        <v>3</v>
      </c>
      <c r="N14" s="17">
        <v>5</v>
      </c>
      <c r="O14" s="17">
        <v>4</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32</v>
      </c>
      <c r="K15" s="17">
        <v>13</v>
      </c>
      <c r="L15" s="17">
        <v>13</v>
      </c>
      <c r="M15" s="17">
        <v>5</v>
      </c>
      <c r="N15" s="17">
        <v>9</v>
      </c>
      <c r="O15" s="17">
        <v>9</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35</v>
      </c>
      <c r="K17" s="17">
        <v>11</v>
      </c>
      <c r="L17" s="17">
        <v>14</v>
      </c>
      <c r="M17" s="17">
        <v>5</v>
      </c>
      <c r="N17" s="17">
        <v>7</v>
      </c>
      <c r="O17" s="17">
        <v>7</v>
      </c>
      <c r="P17" s="17">
        <v>5</v>
      </c>
      <c r="Q17" s="17">
        <f t="shared" si="0"/>
        <v>84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36</v>
      </c>
      <c r="K18" s="17">
        <v>14</v>
      </c>
      <c r="L18" s="17">
        <v>14</v>
      </c>
      <c r="M18" s="17">
        <v>5</v>
      </c>
      <c r="N18" s="17">
        <v>9</v>
      </c>
      <c r="O18" s="17">
        <v>9</v>
      </c>
      <c r="P18" s="17">
        <v>5</v>
      </c>
      <c r="Q18" s="17">
        <f t="shared" si="0"/>
        <v>92</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11</v>
      </c>
      <c r="L19" s="17">
        <v>13</v>
      </c>
      <c r="M19" s="17">
        <v>4</v>
      </c>
      <c r="N19" s="17">
        <v>7</v>
      </c>
      <c r="O19" s="17">
        <v>7</v>
      </c>
      <c r="P19" s="17">
        <v>4</v>
      </c>
      <c r="Q19" s="17">
        <f t="shared" si="0"/>
        <v>81</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34</v>
      </c>
      <c r="K20" s="46">
        <v>14</v>
      </c>
      <c r="L20" s="46">
        <v>12</v>
      </c>
      <c r="M20" s="46">
        <v>2</v>
      </c>
      <c r="N20" s="46">
        <v>5</v>
      </c>
      <c r="O20" s="46">
        <v>5</v>
      </c>
      <c r="P20" s="46">
        <v>5</v>
      </c>
      <c r="Q20" s="17">
        <f>SUM(J20:P20)</f>
        <v>77</v>
      </c>
    </row>
    <row r="21" spans="1:83" x14ac:dyDescent="0.2">
      <c r="A21" s="39" t="s">
        <v>90</v>
      </c>
      <c r="B21" s="40" t="s">
        <v>56</v>
      </c>
      <c r="C21" s="41" t="s">
        <v>91</v>
      </c>
      <c r="D21" s="42">
        <v>1973777</v>
      </c>
      <c r="E21" s="42">
        <v>250000</v>
      </c>
      <c r="F21" s="43" t="s">
        <v>92</v>
      </c>
      <c r="G21" s="44" t="s">
        <v>66</v>
      </c>
      <c r="H21" s="45" t="s">
        <v>64</v>
      </c>
      <c r="I21" s="44" t="s">
        <v>66</v>
      </c>
      <c r="J21" s="46">
        <v>32</v>
      </c>
      <c r="K21" s="46">
        <v>13</v>
      </c>
      <c r="L21" s="46">
        <v>12</v>
      </c>
      <c r="M21" s="46">
        <v>2</v>
      </c>
      <c r="N21" s="46">
        <v>5</v>
      </c>
      <c r="O21" s="46">
        <v>5</v>
      </c>
      <c r="P21" s="46">
        <v>5</v>
      </c>
      <c r="Q21" s="17">
        <f>SUM(J21:P21)</f>
        <v>74</v>
      </c>
    </row>
    <row r="22" spans="1:83" x14ac:dyDescent="0.2">
      <c r="A22" s="39" t="s">
        <v>93</v>
      </c>
      <c r="B22" s="40" t="s">
        <v>56</v>
      </c>
      <c r="C22" s="41" t="s">
        <v>94</v>
      </c>
      <c r="D22" s="42">
        <v>611189</v>
      </c>
      <c r="E22" s="42">
        <v>300000</v>
      </c>
      <c r="F22" s="43" t="s">
        <v>95</v>
      </c>
      <c r="G22" s="44" t="s">
        <v>96</v>
      </c>
      <c r="H22" s="45" t="s">
        <v>97</v>
      </c>
      <c r="I22" s="44" t="s">
        <v>66</v>
      </c>
      <c r="J22" s="46">
        <v>32</v>
      </c>
      <c r="K22" s="46">
        <v>14</v>
      </c>
      <c r="L22" s="46">
        <v>12</v>
      </c>
      <c r="M22" s="46">
        <v>2</v>
      </c>
      <c r="N22" s="46">
        <v>5</v>
      </c>
      <c r="O22" s="46">
        <v>5</v>
      </c>
      <c r="P22" s="46">
        <v>5</v>
      </c>
      <c r="Q22" s="17">
        <f>SUM(J22:P22)</f>
        <v>75</v>
      </c>
    </row>
    <row r="23" spans="1:83" x14ac:dyDescent="0.2">
      <c r="A23" s="39" t="s">
        <v>98</v>
      </c>
      <c r="B23" s="40" t="s">
        <v>99</v>
      </c>
      <c r="C23" s="41" t="s">
        <v>100</v>
      </c>
      <c r="D23" s="42">
        <v>148650</v>
      </c>
      <c r="E23" s="42">
        <v>112000</v>
      </c>
      <c r="F23" s="43" t="s">
        <v>97</v>
      </c>
      <c r="G23" s="44" t="s">
        <v>66</v>
      </c>
      <c r="H23" s="45" t="s">
        <v>101</v>
      </c>
      <c r="I23" s="44" t="s">
        <v>66</v>
      </c>
      <c r="J23" s="46">
        <v>31</v>
      </c>
      <c r="K23" s="46">
        <v>14</v>
      </c>
      <c r="L23" s="46">
        <v>13</v>
      </c>
      <c r="M23" s="46">
        <v>5</v>
      </c>
      <c r="N23" s="46">
        <v>8</v>
      </c>
      <c r="O23" s="46">
        <v>8</v>
      </c>
      <c r="P23" s="46">
        <v>5</v>
      </c>
      <c r="Q23" s="17">
        <f>SUM(J23:P23)</f>
        <v>84</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3" xr:uid="{8B387513-DC62-4601-ADCB-DB689103428F}">
      <formula1>40</formula1>
    </dataValidation>
    <dataValidation type="decimal" operator="lessThanOrEqual" allowBlank="1" showInputMessage="1" showErrorMessage="1" error="max. 15" sqref="K13:L23" xr:uid="{6A6DC905-0866-4752-A94A-9A9CEA37058D}">
      <formula1>15</formula1>
    </dataValidation>
    <dataValidation type="decimal" operator="lessThanOrEqual" allowBlank="1" showInputMessage="1" showErrorMessage="1" error="max. 10" sqref="N13:O23" xr:uid="{5FF46A08-FAEC-4D03-8458-227087D22C8E}">
      <formula1>10</formula1>
    </dataValidation>
    <dataValidation type="decimal" operator="lessThanOrEqual" allowBlank="1" showInputMessage="1" showErrorMessage="1" error="max. 5" sqref="M13:M23 P13:P23" xr:uid="{423B3FD5-BEF4-456B-86F9-8137BAD15E00}">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C5E1-EAC6-4CE7-B1C3-25E344515CEB}">
  <dimension ref="A1:CE23"/>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31" t="s">
        <v>36</v>
      </c>
      <c r="B6" s="31"/>
      <c r="C6" s="31"/>
      <c r="D6" s="23" t="s">
        <v>22</v>
      </c>
      <c r="G6" s="2"/>
      <c r="H6" s="2"/>
    </row>
    <row r="7" spans="1:83" ht="26.25" customHeight="1" x14ac:dyDescent="0.3">
      <c r="A7" s="23" t="s">
        <v>34</v>
      </c>
      <c r="D7" s="36" t="s">
        <v>38</v>
      </c>
      <c r="E7" s="36"/>
      <c r="F7" s="36"/>
      <c r="G7" s="36"/>
      <c r="H7" s="36"/>
      <c r="I7" s="36"/>
      <c r="J7" s="36"/>
      <c r="K7" s="36"/>
      <c r="L7" s="36"/>
      <c r="M7" s="36"/>
      <c r="N7" s="36"/>
      <c r="O7" s="36"/>
      <c r="P7" s="36"/>
      <c r="Q7" s="36"/>
    </row>
    <row r="8" spans="1:83" ht="26.25" customHeight="1" x14ac:dyDescent="0.3">
      <c r="D8" s="36" t="s">
        <v>39</v>
      </c>
      <c r="E8" s="36"/>
      <c r="F8" s="36"/>
      <c r="G8" s="36"/>
      <c r="H8" s="36"/>
      <c r="I8" s="36"/>
      <c r="J8" s="36"/>
      <c r="K8" s="36"/>
      <c r="L8" s="36"/>
      <c r="M8" s="36"/>
      <c r="N8" s="36"/>
      <c r="O8" s="36"/>
      <c r="P8" s="36"/>
      <c r="Q8" s="36"/>
    </row>
    <row r="9" spans="1:83" ht="15" customHeight="1" x14ac:dyDescent="0.3">
      <c r="A9" s="4"/>
    </row>
    <row r="10" spans="1:83" ht="26.4" customHeight="1" x14ac:dyDescent="0.3">
      <c r="A10" s="32" t="s">
        <v>0</v>
      </c>
      <c r="B10" s="32" t="s">
        <v>1</v>
      </c>
      <c r="C10" s="32" t="s">
        <v>16</v>
      </c>
      <c r="D10" s="32" t="s">
        <v>13</v>
      </c>
      <c r="E10" s="34" t="s">
        <v>2</v>
      </c>
      <c r="F10" s="32" t="s">
        <v>28</v>
      </c>
      <c r="G10" s="32"/>
      <c r="H10" s="32" t="s">
        <v>29</v>
      </c>
      <c r="I10" s="32"/>
      <c r="J10" s="37" t="s">
        <v>30</v>
      </c>
      <c r="K10" s="37" t="s">
        <v>14</v>
      </c>
      <c r="L10" s="37" t="s">
        <v>15</v>
      </c>
      <c r="M10" s="37" t="s">
        <v>26</v>
      </c>
      <c r="N10" s="37" t="s">
        <v>27</v>
      </c>
      <c r="O10" s="37" t="s">
        <v>31</v>
      </c>
      <c r="P10" s="37" t="s">
        <v>3</v>
      </c>
      <c r="Q10" s="32" t="s">
        <v>4</v>
      </c>
    </row>
    <row r="11" spans="1:83" ht="59.4" customHeight="1" x14ac:dyDescent="0.3">
      <c r="A11" s="32"/>
      <c r="B11" s="32"/>
      <c r="C11" s="32"/>
      <c r="D11" s="32"/>
      <c r="E11" s="34"/>
      <c r="F11" s="32"/>
      <c r="G11" s="32"/>
      <c r="H11" s="32"/>
      <c r="I11" s="32"/>
      <c r="J11" s="32"/>
      <c r="K11" s="32"/>
      <c r="L11" s="32"/>
      <c r="M11" s="32"/>
      <c r="N11" s="32"/>
      <c r="O11" s="32"/>
      <c r="P11" s="32"/>
      <c r="Q11" s="32"/>
    </row>
    <row r="12" spans="1:83" ht="42" customHeight="1" x14ac:dyDescent="0.3">
      <c r="A12" s="33"/>
      <c r="B12" s="33"/>
      <c r="C12" s="33"/>
      <c r="D12" s="33"/>
      <c r="E12" s="3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12</v>
      </c>
      <c r="L13" s="17">
        <v>12</v>
      </c>
      <c r="M13" s="17">
        <v>3</v>
      </c>
      <c r="N13" s="17">
        <v>6</v>
      </c>
      <c r="O13" s="17">
        <v>5</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28</v>
      </c>
      <c r="K14" s="17">
        <v>12</v>
      </c>
      <c r="L14" s="17">
        <v>12</v>
      </c>
      <c r="M14" s="17">
        <v>3</v>
      </c>
      <c r="N14" s="17">
        <v>5</v>
      </c>
      <c r="O14" s="17">
        <v>5</v>
      </c>
      <c r="P14" s="17">
        <v>4</v>
      </c>
      <c r="Q14" s="17">
        <f t="shared" ref="Q14:Q19" si="0">SUM(J14:P14)</f>
        <v>69</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8" t="s">
        <v>44</v>
      </c>
      <c r="B15" s="19" t="s">
        <v>57</v>
      </c>
      <c r="C15" s="20" t="s">
        <v>51</v>
      </c>
      <c r="D15" s="13">
        <v>330330</v>
      </c>
      <c r="E15" s="13">
        <v>150000</v>
      </c>
      <c r="F15" s="21" t="s">
        <v>62</v>
      </c>
      <c r="G15" s="18" t="s">
        <v>66</v>
      </c>
      <c r="H15" s="12" t="s">
        <v>69</v>
      </c>
      <c r="I15" s="10" t="s">
        <v>66</v>
      </c>
      <c r="J15" s="17">
        <v>35</v>
      </c>
      <c r="K15" s="17">
        <v>14</v>
      </c>
      <c r="L15" s="17">
        <v>13</v>
      </c>
      <c r="M15" s="17">
        <v>5</v>
      </c>
      <c r="N15" s="17">
        <v>7</v>
      </c>
      <c r="O15" s="17">
        <v>7</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9" t="s">
        <v>45</v>
      </c>
      <c r="B16" s="19" t="s">
        <v>58</v>
      </c>
      <c r="C16" s="20" t="s">
        <v>52</v>
      </c>
      <c r="D16" s="13">
        <v>210939</v>
      </c>
      <c r="E16" s="13">
        <v>45000</v>
      </c>
      <c r="F16" s="22" t="s">
        <v>77</v>
      </c>
      <c r="G16" s="18" t="s">
        <v>66</v>
      </c>
      <c r="H16" s="20" t="s">
        <v>70</v>
      </c>
      <c r="I16" s="18" t="s">
        <v>66</v>
      </c>
      <c r="J16" s="17">
        <v>30</v>
      </c>
      <c r="K16" s="17">
        <v>13</v>
      </c>
      <c r="L16" s="17">
        <v>12</v>
      </c>
      <c r="M16" s="17">
        <v>5</v>
      </c>
      <c r="N16" s="17">
        <v>8</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9"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8" t="s">
        <v>47</v>
      </c>
      <c r="B18" s="19" t="s">
        <v>57</v>
      </c>
      <c r="C18" s="20" t="s">
        <v>55</v>
      </c>
      <c r="D18" s="13">
        <v>1429450</v>
      </c>
      <c r="E18" s="13">
        <v>500000</v>
      </c>
      <c r="F18" s="21" t="s">
        <v>64</v>
      </c>
      <c r="G18" s="18" t="s">
        <v>66</v>
      </c>
      <c r="H18" s="12" t="s">
        <v>72</v>
      </c>
      <c r="I18" s="10" t="s">
        <v>66</v>
      </c>
      <c r="J18" s="17">
        <v>34</v>
      </c>
      <c r="K18" s="17">
        <v>14</v>
      </c>
      <c r="L18" s="17">
        <v>14</v>
      </c>
      <c r="M18" s="17">
        <v>5</v>
      </c>
      <c r="N18" s="17">
        <v>8</v>
      </c>
      <c r="O18" s="17">
        <v>8</v>
      </c>
      <c r="P18" s="17">
        <v>5</v>
      </c>
      <c r="Q18" s="17">
        <f t="shared" si="0"/>
        <v>88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6</v>
      </c>
      <c r="O19" s="17">
        <v>6</v>
      </c>
      <c r="P19" s="17">
        <v>4</v>
      </c>
      <c r="Q19" s="17">
        <f t="shared" si="0"/>
        <v>79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9" t="s">
        <v>87</v>
      </c>
      <c r="B20" s="40" t="s">
        <v>56</v>
      </c>
      <c r="C20" s="41" t="s">
        <v>88</v>
      </c>
      <c r="D20" s="42">
        <v>1207194</v>
      </c>
      <c r="E20" s="42">
        <v>160000</v>
      </c>
      <c r="F20" s="43" t="s">
        <v>89</v>
      </c>
      <c r="G20" s="44" t="s">
        <v>66</v>
      </c>
      <c r="H20" s="45" t="s">
        <v>77</v>
      </c>
      <c r="I20" s="44" t="s">
        <v>66</v>
      </c>
      <c r="J20" s="46">
        <v>35</v>
      </c>
      <c r="K20" s="46">
        <v>12</v>
      </c>
      <c r="L20" s="46">
        <v>12</v>
      </c>
      <c r="M20" s="46">
        <v>3</v>
      </c>
      <c r="N20" s="46">
        <v>5</v>
      </c>
      <c r="O20" s="46">
        <v>5</v>
      </c>
      <c r="P20" s="46">
        <v>5</v>
      </c>
      <c r="Q20" s="17">
        <f>SUM(J20:P20)</f>
        <v>77</v>
      </c>
    </row>
    <row r="21" spans="1:83" x14ac:dyDescent="0.2">
      <c r="A21" s="39" t="s">
        <v>90</v>
      </c>
      <c r="B21" s="40" t="s">
        <v>56</v>
      </c>
      <c r="C21" s="41" t="s">
        <v>91</v>
      </c>
      <c r="D21" s="42">
        <v>1973777</v>
      </c>
      <c r="E21" s="42">
        <v>250000</v>
      </c>
      <c r="F21" s="43" t="s">
        <v>92</v>
      </c>
      <c r="G21" s="44" t="s">
        <v>66</v>
      </c>
      <c r="H21" s="45" t="s">
        <v>64</v>
      </c>
      <c r="I21" s="44" t="s">
        <v>66</v>
      </c>
      <c r="J21" s="46">
        <v>35</v>
      </c>
      <c r="K21" s="46">
        <v>12</v>
      </c>
      <c r="L21" s="46">
        <v>13</v>
      </c>
      <c r="M21" s="46">
        <v>3</v>
      </c>
      <c r="N21" s="46">
        <v>5</v>
      </c>
      <c r="O21" s="46">
        <v>5</v>
      </c>
      <c r="P21" s="46">
        <v>5</v>
      </c>
      <c r="Q21" s="17">
        <f>SUM(J21:P21)</f>
        <v>78</v>
      </c>
    </row>
    <row r="22" spans="1:83" x14ac:dyDescent="0.2">
      <c r="A22" s="39" t="s">
        <v>93</v>
      </c>
      <c r="B22" s="40" t="s">
        <v>56</v>
      </c>
      <c r="C22" s="41" t="s">
        <v>94</v>
      </c>
      <c r="D22" s="42">
        <v>611189</v>
      </c>
      <c r="E22" s="42">
        <v>300000</v>
      </c>
      <c r="F22" s="43" t="s">
        <v>95</v>
      </c>
      <c r="G22" s="44" t="s">
        <v>96</v>
      </c>
      <c r="H22" s="45" t="s">
        <v>97</v>
      </c>
      <c r="I22" s="44" t="s">
        <v>66</v>
      </c>
      <c r="J22" s="46">
        <v>35</v>
      </c>
      <c r="K22" s="46">
        <v>12</v>
      </c>
      <c r="L22" s="46">
        <v>13</v>
      </c>
      <c r="M22" s="46">
        <v>3</v>
      </c>
      <c r="N22" s="46">
        <v>5</v>
      </c>
      <c r="O22" s="46">
        <v>5</v>
      </c>
      <c r="P22" s="46">
        <v>5</v>
      </c>
      <c r="Q22" s="17">
        <f>SUM(J22:P22)</f>
        <v>78</v>
      </c>
    </row>
    <row r="23" spans="1:83" x14ac:dyDescent="0.2">
      <c r="A23" s="39" t="s">
        <v>98</v>
      </c>
      <c r="B23" s="40" t="s">
        <v>99</v>
      </c>
      <c r="C23" s="41" t="s">
        <v>100</v>
      </c>
      <c r="D23" s="42">
        <v>148650</v>
      </c>
      <c r="E23" s="42">
        <v>112000</v>
      </c>
      <c r="F23" s="43" t="s">
        <v>97</v>
      </c>
      <c r="G23" s="44" t="s">
        <v>66</v>
      </c>
      <c r="H23" s="45" t="s">
        <v>101</v>
      </c>
      <c r="I23" s="44" t="s">
        <v>66</v>
      </c>
      <c r="J23" s="46">
        <v>36</v>
      </c>
      <c r="K23" s="46">
        <v>13</v>
      </c>
      <c r="L23" s="46">
        <v>13</v>
      </c>
      <c r="M23" s="46">
        <v>5</v>
      </c>
      <c r="N23" s="46">
        <v>8</v>
      </c>
      <c r="O23" s="46">
        <v>8</v>
      </c>
      <c r="P23" s="46">
        <v>5</v>
      </c>
      <c r="Q23" s="17">
        <f>SUM(J23:P23)</f>
        <v>88</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3" xr:uid="{A9662CBF-BE69-4175-B80D-4093F61AE33D}">
      <formula1>40</formula1>
    </dataValidation>
    <dataValidation type="decimal" operator="lessThanOrEqual" allowBlank="1" showInputMessage="1" showErrorMessage="1" error="max. 15" sqref="K13:L23" xr:uid="{6C6E95DC-3F1C-4042-B4CD-1A67A5F6B2D3}">
      <formula1>15</formula1>
    </dataValidation>
    <dataValidation type="decimal" operator="lessThanOrEqual" allowBlank="1" showInputMessage="1" showErrorMessage="1" error="max. 10" sqref="N13:O23" xr:uid="{5BDFEBD0-6BE5-4D4B-B95E-8A2DFDB97EAC}">
      <formula1>10</formula1>
    </dataValidation>
    <dataValidation type="decimal" operator="lessThanOrEqual" allowBlank="1" showInputMessage="1" showErrorMessage="1" error="max. 5" sqref="M13:M23 P13:P23" xr:uid="{88DCDE74-3034-4F14-8E59-97FB4BC3E4A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LD</vt:lpstr>
      <vt:lpstr>LC</vt:lpstr>
      <vt:lpstr>MŠ</vt:lpstr>
      <vt:lpstr>NS</vt:lpstr>
      <vt:lpstr>OZ</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2022-03-09T12:17:46Z</dcterms:modified>
</cp:coreProperties>
</file>